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s\Documents\Dske\Website\"/>
    </mc:Choice>
  </mc:AlternateContent>
  <bookViews>
    <workbookView xWindow="0" yWindow="0" windowWidth="18870" windowHeight="9885" activeTab="3"/>
  </bookViews>
  <sheets>
    <sheet name="Kostregistreringsskema" sheetId="1" r:id="rId1"/>
    <sheet name="Patient 1" sheetId="21" r:id="rId2"/>
    <sheet name="Patient 2" sheetId="22" r:id="rId3"/>
    <sheet name="Patient 3" sheetId="23" r:id="rId4"/>
    <sheet name="Patient 4" sheetId="24" r:id="rId5"/>
    <sheet name="Patient 5" sheetId="25" r:id="rId6"/>
    <sheet name="Patient 6" sheetId="26" r:id="rId7"/>
    <sheet name="Patient 7" sheetId="27" r:id="rId8"/>
    <sheet name="Patient 8" sheetId="28" r:id="rId9"/>
    <sheet name="Patient 9" sheetId="29" r:id="rId10"/>
    <sheet name="Patient 10" sheetId="30" r:id="rId11"/>
    <sheet name="Patient 11" sheetId="31" r:id="rId12"/>
    <sheet name="Patient 12" sheetId="32" r:id="rId13"/>
    <sheet name="Patient 13" sheetId="33" r:id="rId14"/>
    <sheet name="Patient 14" sheetId="34" r:id="rId15"/>
    <sheet name="Patient 15" sheetId="35" r:id="rId16"/>
    <sheet name="Patient 16" sheetId="36" r:id="rId17"/>
    <sheet name="Patient 17" sheetId="37" r:id="rId18"/>
    <sheet name="Patient 18" sheetId="38" r:id="rId19"/>
    <sheet name="Patient 19" sheetId="39" r:id="rId20"/>
    <sheet name="Patient 20" sheetId="40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G159" i="1"/>
  <c r="G160" i="1"/>
  <c r="F158" i="1"/>
  <c r="F159" i="1"/>
  <c r="F160" i="1"/>
  <c r="F150" i="1"/>
  <c r="G150" i="1"/>
  <c r="F157" i="1"/>
  <c r="D152" i="1"/>
  <c r="C152" i="1"/>
  <c r="D151" i="1"/>
  <c r="C151" i="1"/>
  <c r="F151" i="1" s="1"/>
  <c r="F145" i="1"/>
  <c r="G364" i="40"/>
  <c r="F364" i="40"/>
  <c r="G363" i="40"/>
  <c r="F363" i="40"/>
  <c r="G362" i="40"/>
  <c r="F362" i="40"/>
  <c r="G360" i="40"/>
  <c r="F360" i="40"/>
  <c r="G359" i="40"/>
  <c r="F359" i="40"/>
  <c r="G358" i="40"/>
  <c r="F358" i="40"/>
  <c r="G357" i="40"/>
  <c r="F357" i="40"/>
  <c r="G356" i="40"/>
  <c r="F356" i="40"/>
  <c r="G355" i="40"/>
  <c r="F355" i="40"/>
  <c r="G354" i="40"/>
  <c r="F354" i="40"/>
  <c r="G353" i="40"/>
  <c r="F353" i="40"/>
  <c r="G352" i="40"/>
  <c r="F352" i="40"/>
  <c r="G351" i="40"/>
  <c r="F351" i="40"/>
  <c r="G349" i="40"/>
  <c r="F349" i="40"/>
  <c r="G348" i="40"/>
  <c r="F348" i="40"/>
  <c r="G346" i="40"/>
  <c r="F346" i="40"/>
  <c r="G345" i="40"/>
  <c r="F345" i="40"/>
  <c r="G344" i="40"/>
  <c r="F344" i="40"/>
  <c r="G343" i="40"/>
  <c r="F343" i="40"/>
  <c r="G342" i="40"/>
  <c r="F342" i="40"/>
  <c r="G341" i="40"/>
  <c r="F341" i="40"/>
  <c r="G340" i="40"/>
  <c r="F340" i="40"/>
  <c r="G339" i="40"/>
  <c r="F339" i="40"/>
  <c r="G338" i="40"/>
  <c r="F338" i="40"/>
  <c r="G337" i="40"/>
  <c r="F337" i="40"/>
  <c r="G335" i="40"/>
  <c r="F335" i="40"/>
  <c r="G334" i="40"/>
  <c r="F334" i="40"/>
  <c r="G332" i="40"/>
  <c r="F332" i="40"/>
  <c r="G330" i="40"/>
  <c r="F330" i="40"/>
  <c r="G329" i="40"/>
  <c r="F329" i="40"/>
  <c r="G328" i="40"/>
  <c r="F328" i="40"/>
  <c r="G321" i="40"/>
  <c r="F321" i="40"/>
  <c r="G320" i="40"/>
  <c r="F320" i="40"/>
  <c r="G318" i="40"/>
  <c r="F318" i="40"/>
  <c r="G317" i="40"/>
  <c r="F317" i="40"/>
  <c r="G316" i="40"/>
  <c r="G322" i="40" s="1"/>
  <c r="F316" i="40"/>
  <c r="F322" i="40" s="1"/>
  <c r="G310" i="40"/>
  <c r="F310" i="40"/>
  <c r="G309" i="40"/>
  <c r="F309" i="40"/>
  <c r="G307" i="40"/>
  <c r="F307" i="40"/>
  <c r="G306" i="40"/>
  <c r="F306" i="40"/>
  <c r="G304" i="40"/>
  <c r="F304" i="40"/>
  <c r="G303" i="40"/>
  <c r="F303" i="40"/>
  <c r="G302" i="40"/>
  <c r="F302" i="40"/>
  <c r="G296" i="40"/>
  <c r="F296" i="40"/>
  <c r="G295" i="40"/>
  <c r="F295" i="40"/>
  <c r="G294" i="40"/>
  <c r="F294" i="40"/>
  <c r="G292" i="40"/>
  <c r="F292" i="40"/>
  <c r="G291" i="40"/>
  <c r="F291" i="40"/>
  <c r="G289" i="40"/>
  <c r="F289" i="40"/>
  <c r="G288" i="40"/>
  <c r="F288" i="40"/>
  <c r="G287" i="40"/>
  <c r="F287" i="40"/>
  <c r="G286" i="40"/>
  <c r="F286" i="40"/>
  <c r="G285" i="40"/>
  <c r="F285" i="40"/>
  <c r="G283" i="40"/>
  <c r="F283" i="40"/>
  <c r="G282" i="40"/>
  <c r="F282" i="40"/>
  <c r="G281" i="40"/>
  <c r="F281" i="40"/>
  <c r="G280" i="40"/>
  <c r="F280" i="40"/>
  <c r="G279" i="40"/>
  <c r="G297" i="40" s="1"/>
  <c r="F279" i="40"/>
  <c r="F297" i="40" s="1"/>
  <c r="G272" i="40"/>
  <c r="F272" i="40"/>
  <c r="G271" i="40"/>
  <c r="F271" i="40"/>
  <c r="G270" i="40"/>
  <c r="F270" i="40"/>
  <c r="G269" i="40"/>
  <c r="F269" i="40"/>
  <c r="G268" i="40"/>
  <c r="F268" i="40"/>
  <c r="G267" i="40"/>
  <c r="F267" i="40"/>
  <c r="G265" i="40"/>
  <c r="F265" i="40"/>
  <c r="G264" i="40"/>
  <c r="F264" i="40"/>
  <c r="G263" i="40"/>
  <c r="F263" i="40"/>
  <c r="G262" i="40"/>
  <c r="F262" i="40"/>
  <c r="G261" i="40"/>
  <c r="F261" i="40"/>
  <c r="G260" i="40"/>
  <c r="F260" i="40"/>
  <c r="G259" i="40"/>
  <c r="F259" i="40"/>
  <c r="G258" i="40"/>
  <c r="F258" i="40"/>
  <c r="G256" i="40"/>
  <c r="F256" i="40"/>
  <c r="G255" i="40"/>
  <c r="F255" i="40"/>
  <c r="G253" i="40"/>
  <c r="F253" i="40"/>
  <c r="G251" i="40"/>
  <c r="F251" i="40"/>
  <c r="G250" i="40"/>
  <c r="F250" i="40"/>
  <c r="G249" i="40"/>
  <c r="F249" i="40"/>
  <c r="G246" i="40"/>
  <c r="F246" i="40"/>
  <c r="G245" i="40"/>
  <c r="F245" i="40"/>
  <c r="G244" i="40"/>
  <c r="F244" i="40"/>
  <c r="G242" i="40"/>
  <c r="F242" i="40"/>
  <c r="G241" i="40"/>
  <c r="F241" i="40"/>
  <c r="G240" i="40"/>
  <c r="F240" i="40"/>
  <c r="G239" i="40"/>
  <c r="F239" i="40"/>
  <c r="G238" i="40"/>
  <c r="F238" i="40"/>
  <c r="G236" i="40"/>
  <c r="F236" i="40"/>
  <c r="G235" i="40"/>
  <c r="F235" i="40"/>
  <c r="G234" i="40"/>
  <c r="F234" i="40"/>
  <c r="G233" i="40"/>
  <c r="F233" i="40"/>
  <c r="G232" i="40"/>
  <c r="F232" i="40"/>
  <c r="G230" i="40"/>
  <c r="F230" i="40"/>
  <c r="G229" i="40"/>
  <c r="F229" i="40"/>
  <c r="G227" i="40"/>
  <c r="F227" i="40"/>
  <c r="G226" i="40"/>
  <c r="F226" i="40"/>
  <c r="G224" i="40"/>
  <c r="F224" i="40"/>
  <c r="G223" i="40"/>
  <c r="F223" i="40"/>
  <c r="G221" i="40"/>
  <c r="F221" i="40"/>
  <c r="G218" i="40"/>
  <c r="F218" i="40"/>
  <c r="G216" i="40"/>
  <c r="F216" i="40"/>
  <c r="G214" i="40"/>
  <c r="F214" i="40"/>
  <c r="G213" i="40"/>
  <c r="F213" i="40"/>
  <c r="G212" i="40"/>
  <c r="F212" i="40"/>
  <c r="G211" i="40"/>
  <c r="G273" i="40" s="1"/>
  <c r="F211" i="40"/>
  <c r="F273" i="40" s="1"/>
  <c r="C201" i="40"/>
  <c r="C194" i="40"/>
  <c r="E186" i="40"/>
  <c r="G185" i="40"/>
  <c r="F185" i="40"/>
  <c r="G184" i="40"/>
  <c r="F184" i="40"/>
  <c r="G183" i="40"/>
  <c r="F183" i="40"/>
  <c r="G182" i="40"/>
  <c r="F182" i="40"/>
  <c r="G181" i="40"/>
  <c r="F181" i="40"/>
  <c r="G180" i="40"/>
  <c r="F180" i="40"/>
  <c r="G179" i="40"/>
  <c r="F179" i="40"/>
  <c r="G178" i="40"/>
  <c r="F178" i="40"/>
  <c r="G177" i="40"/>
  <c r="F177" i="40"/>
  <c r="G176" i="40"/>
  <c r="F176" i="40"/>
  <c r="G175" i="40"/>
  <c r="F175" i="40"/>
  <c r="G174" i="40"/>
  <c r="F174" i="40"/>
  <c r="G173" i="40"/>
  <c r="F173" i="40"/>
  <c r="G172" i="40"/>
  <c r="F172" i="40"/>
  <c r="G171" i="40"/>
  <c r="G201" i="40" s="1"/>
  <c r="F171" i="40"/>
  <c r="G170" i="40"/>
  <c r="F170" i="40"/>
  <c r="G169" i="40"/>
  <c r="F169" i="40"/>
  <c r="G168" i="40"/>
  <c r="F168" i="40"/>
  <c r="G167" i="40"/>
  <c r="F167" i="40"/>
  <c r="G166" i="40"/>
  <c r="F166" i="40"/>
  <c r="G165" i="40"/>
  <c r="F165" i="40"/>
  <c r="G164" i="40"/>
  <c r="F164" i="40"/>
  <c r="G163" i="40"/>
  <c r="F163" i="40"/>
  <c r="G162" i="40"/>
  <c r="F162" i="40"/>
  <c r="G161" i="40"/>
  <c r="F161" i="40"/>
  <c r="G160" i="40"/>
  <c r="F160" i="40"/>
  <c r="G159" i="40"/>
  <c r="F159" i="40"/>
  <c r="G158" i="40"/>
  <c r="F158" i="40"/>
  <c r="G157" i="40"/>
  <c r="F157" i="40"/>
  <c r="G156" i="40"/>
  <c r="F156" i="40"/>
  <c r="G155" i="40"/>
  <c r="F155" i="40"/>
  <c r="G154" i="40"/>
  <c r="F154" i="40"/>
  <c r="G153" i="40"/>
  <c r="F153" i="40"/>
  <c r="G152" i="40"/>
  <c r="F152" i="40"/>
  <c r="G151" i="40"/>
  <c r="F151" i="40"/>
  <c r="G150" i="40"/>
  <c r="F150" i="40"/>
  <c r="G149" i="40"/>
  <c r="F149" i="40"/>
  <c r="G148" i="40"/>
  <c r="F148" i="40"/>
  <c r="G147" i="40"/>
  <c r="F147" i="40"/>
  <c r="G146" i="40"/>
  <c r="F146" i="40"/>
  <c r="G145" i="40"/>
  <c r="F145" i="40"/>
  <c r="G144" i="40"/>
  <c r="F144" i="40"/>
  <c r="G143" i="40"/>
  <c r="F143" i="40"/>
  <c r="G142" i="40"/>
  <c r="F142" i="40"/>
  <c r="G141" i="40"/>
  <c r="F141" i="40"/>
  <c r="G140" i="40"/>
  <c r="F140" i="40"/>
  <c r="G139" i="40"/>
  <c r="F139" i="40"/>
  <c r="G138" i="40"/>
  <c r="F138" i="40"/>
  <c r="G137" i="40"/>
  <c r="F137" i="40"/>
  <c r="G136" i="40"/>
  <c r="F136" i="40"/>
  <c r="G135" i="40"/>
  <c r="F135" i="40"/>
  <c r="G134" i="40"/>
  <c r="F134" i="40"/>
  <c r="G133" i="40"/>
  <c r="G186" i="40" s="1"/>
  <c r="F133" i="40"/>
  <c r="G126" i="40"/>
  <c r="F126" i="40"/>
  <c r="G125" i="40"/>
  <c r="F125" i="40"/>
  <c r="G124" i="40"/>
  <c r="F124" i="40"/>
  <c r="G123" i="40"/>
  <c r="F123" i="40"/>
  <c r="G122" i="40"/>
  <c r="F122" i="40"/>
  <c r="G121" i="40"/>
  <c r="F121" i="40"/>
  <c r="G120" i="40"/>
  <c r="F120" i="40"/>
  <c r="G119" i="40"/>
  <c r="F119" i="40"/>
  <c r="G118" i="40"/>
  <c r="F118" i="40"/>
  <c r="G117" i="40"/>
  <c r="F117" i="40"/>
  <c r="G116" i="40"/>
  <c r="F116" i="40"/>
  <c r="G115" i="40"/>
  <c r="F115" i="40"/>
  <c r="G114" i="40"/>
  <c r="F114" i="40"/>
  <c r="G113" i="40"/>
  <c r="F113" i="40"/>
  <c r="G112" i="40"/>
  <c r="F112" i="40"/>
  <c r="G111" i="40"/>
  <c r="F111" i="40"/>
  <c r="G110" i="40"/>
  <c r="F110" i="40"/>
  <c r="G109" i="40"/>
  <c r="F109" i="40"/>
  <c r="G108" i="40"/>
  <c r="F108" i="40"/>
  <c r="G107" i="40"/>
  <c r="F107" i="40"/>
  <c r="G106" i="40"/>
  <c r="F106" i="40"/>
  <c r="G105" i="40"/>
  <c r="F105" i="40"/>
  <c r="G104" i="40"/>
  <c r="F104" i="40"/>
  <c r="G103" i="40"/>
  <c r="F103" i="40"/>
  <c r="G102" i="40"/>
  <c r="F102" i="40"/>
  <c r="G97" i="40"/>
  <c r="F97" i="40"/>
  <c r="G96" i="40"/>
  <c r="F96" i="40"/>
  <c r="G95" i="40"/>
  <c r="F95" i="40"/>
  <c r="G94" i="40"/>
  <c r="F94" i="40"/>
  <c r="G93" i="40"/>
  <c r="F93" i="40"/>
  <c r="G92" i="40"/>
  <c r="F92" i="40"/>
  <c r="G91" i="40"/>
  <c r="F91" i="40"/>
  <c r="G90" i="40"/>
  <c r="F90" i="40"/>
  <c r="G89" i="40"/>
  <c r="F89" i="40"/>
  <c r="G88" i="40"/>
  <c r="F88" i="40"/>
  <c r="G87" i="40"/>
  <c r="F87" i="40"/>
  <c r="G86" i="40"/>
  <c r="F86" i="40"/>
  <c r="G85" i="40"/>
  <c r="F85" i="40"/>
  <c r="G84" i="40"/>
  <c r="F84" i="40"/>
  <c r="G83" i="40"/>
  <c r="F83" i="40"/>
  <c r="G82" i="40"/>
  <c r="F82" i="40"/>
  <c r="G81" i="40"/>
  <c r="F81" i="40"/>
  <c r="G80" i="40"/>
  <c r="F80" i="40"/>
  <c r="G79" i="40"/>
  <c r="F79" i="40"/>
  <c r="G78" i="40"/>
  <c r="F78" i="40"/>
  <c r="G77" i="40"/>
  <c r="F77" i="40"/>
  <c r="G76" i="40"/>
  <c r="F76" i="40"/>
  <c r="G75" i="40"/>
  <c r="F75" i="40"/>
  <c r="G74" i="40"/>
  <c r="F74" i="40"/>
  <c r="G73" i="40"/>
  <c r="F73" i="40"/>
  <c r="G72" i="40"/>
  <c r="F72" i="40"/>
  <c r="G71" i="40"/>
  <c r="F71" i="40"/>
  <c r="G70" i="40"/>
  <c r="F70" i="40"/>
  <c r="G69" i="40"/>
  <c r="F69" i="40"/>
  <c r="G68" i="40"/>
  <c r="F68" i="40"/>
  <c r="G67" i="40"/>
  <c r="F67" i="40"/>
  <c r="G66" i="40"/>
  <c r="F66" i="40"/>
  <c r="G65" i="40"/>
  <c r="F65" i="40"/>
  <c r="G64" i="40"/>
  <c r="F64" i="40"/>
  <c r="F98" i="40" s="1"/>
  <c r="G59" i="40"/>
  <c r="F59" i="40"/>
  <c r="G58" i="40"/>
  <c r="F58" i="40"/>
  <c r="G57" i="40"/>
  <c r="F57" i="40"/>
  <c r="G56" i="40"/>
  <c r="F56" i="40"/>
  <c r="G55" i="40"/>
  <c r="F55" i="40"/>
  <c r="G54" i="40"/>
  <c r="F54" i="40"/>
  <c r="G53" i="40"/>
  <c r="F53" i="40"/>
  <c r="G52" i="40"/>
  <c r="F52" i="40"/>
  <c r="G51" i="40"/>
  <c r="F51" i="40"/>
  <c r="G50" i="40"/>
  <c r="F50" i="40"/>
  <c r="G49" i="40"/>
  <c r="F49" i="40"/>
  <c r="G48" i="40"/>
  <c r="F48" i="40"/>
  <c r="G47" i="40"/>
  <c r="G60" i="40" s="1"/>
  <c r="F47" i="40"/>
  <c r="G42" i="40"/>
  <c r="F42" i="40"/>
  <c r="G41" i="40"/>
  <c r="F41" i="40"/>
  <c r="G40" i="40"/>
  <c r="F40" i="40"/>
  <c r="G39" i="40"/>
  <c r="F39" i="40"/>
  <c r="G38" i="40"/>
  <c r="F38" i="40"/>
  <c r="G37" i="40"/>
  <c r="F37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F43" i="40" s="1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G5" i="40"/>
  <c r="F5" i="40"/>
  <c r="G364" i="39"/>
  <c r="F364" i="39"/>
  <c r="G363" i="39"/>
  <c r="F363" i="39"/>
  <c r="G362" i="39"/>
  <c r="F362" i="39"/>
  <c r="G360" i="39"/>
  <c r="F360" i="39"/>
  <c r="G359" i="39"/>
  <c r="F359" i="39"/>
  <c r="G358" i="39"/>
  <c r="F358" i="39"/>
  <c r="G357" i="39"/>
  <c r="F357" i="39"/>
  <c r="G356" i="39"/>
  <c r="F356" i="39"/>
  <c r="G355" i="39"/>
  <c r="F355" i="39"/>
  <c r="G354" i="39"/>
  <c r="F354" i="39"/>
  <c r="G353" i="39"/>
  <c r="F353" i="39"/>
  <c r="G352" i="39"/>
  <c r="F352" i="39"/>
  <c r="G351" i="39"/>
  <c r="F351" i="39"/>
  <c r="G349" i="39"/>
  <c r="F349" i="39"/>
  <c r="G348" i="39"/>
  <c r="F348" i="39"/>
  <c r="G346" i="39"/>
  <c r="F346" i="39"/>
  <c r="G345" i="39"/>
  <c r="F345" i="39"/>
  <c r="G344" i="39"/>
  <c r="F344" i="39"/>
  <c r="G343" i="39"/>
  <c r="F343" i="39"/>
  <c r="G342" i="39"/>
  <c r="F342" i="39"/>
  <c r="G341" i="39"/>
  <c r="F341" i="39"/>
  <c r="G340" i="39"/>
  <c r="F340" i="39"/>
  <c r="G339" i="39"/>
  <c r="F339" i="39"/>
  <c r="G338" i="39"/>
  <c r="F338" i="39"/>
  <c r="G337" i="39"/>
  <c r="F337" i="39"/>
  <c r="G335" i="39"/>
  <c r="F335" i="39"/>
  <c r="G334" i="39"/>
  <c r="F334" i="39"/>
  <c r="G332" i="39"/>
  <c r="F332" i="39"/>
  <c r="G330" i="39"/>
  <c r="F330" i="39"/>
  <c r="G329" i="39"/>
  <c r="F329" i="39"/>
  <c r="G328" i="39"/>
  <c r="F328" i="39"/>
  <c r="F365" i="39" s="1"/>
  <c r="G321" i="39"/>
  <c r="F321" i="39"/>
  <c r="G320" i="39"/>
  <c r="F320" i="39"/>
  <c r="G318" i="39"/>
  <c r="F318" i="39"/>
  <c r="G317" i="39"/>
  <c r="F317" i="39"/>
  <c r="G316" i="39"/>
  <c r="G322" i="39" s="1"/>
  <c r="F316" i="39"/>
  <c r="G310" i="39"/>
  <c r="F310" i="39"/>
  <c r="G309" i="39"/>
  <c r="F309" i="39"/>
  <c r="G307" i="39"/>
  <c r="F307" i="39"/>
  <c r="G306" i="39"/>
  <c r="F306" i="39"/>
  <c r="G304" i="39"/>
  <c r="F304" i="39"/>
  <c r="G303" i="39"/>
  <c r="F303" i="39"/>
  <c r="G302" i="39"/>
  <c r="F302" i="39"/>
  <c r="F311" i="39" s="1"/>
  <c r="G296" i="39"/>
  <c r="F296" i="39"/>
  <c r="G295" i="39"/>
  <c r="F295" i="39"/>
  <c r="G294" i="39"/>
  <c r="F294" i="39"/>
  <c r="G292" i="39"/>
  <c r="F292" i="39"/>
  <c r="G291" i="39"/>
  <c r="F291" i="39"/>
  <c r="G289" i="39"/>
  <c r="F289" i="39"/>
  <c r="G288" i="39"/>
  <c r="F288" i="39"/>
  <c r="G287" i="39"/>
  <c r="F287" i="39"/>
  <c r="G286" i="39"/>
  <c r="F286" i="39"/>
  <c r="G285" i="39"/>
  <c r="F285" i="39"/>
  <c r="G283" i="39"/>
  <c r="F283" i="39"/>
  <c r="G282" i="39"/>
  <c r="F282" i="39"/>
  <c r="G281" i="39"/>
  <c r="F281" i="39"/>
  <c r="G280" i="39"/>
  <c r="F280" i="39"/>
  <c r="G279" i="39"/>
  <c r="G297" i="39" s="1"/>
  <c r="F279" i="39"/>
  <c r="G272" i="39"/>
  <c r="F272" i="39"/>
  <c r="G271" i="39"/>
  <c r="F271" i="39"/>
  <c r="G270" i="39"/>
  <c r="F270" i="39"/>
  <c r="G269" i="39"/>
  <c r="F269" i="39"/>
  <c r="G268" i="39"/>
  <c r="F268" i="39"/>
  <c r="G267" i="39"/>
  <c r="F267" i="39"/>
  <c r="G265" i="39"/>
  <c r="F265" i="39"/>
  <c r="G264" i="39"/>
  <c r="F264" i="39"/>
  <c r="G263" i="39"/>
  <c r="F263" i="39"/>
  <c r="G262" i="39"/>
  <c r="F262" i="39"/>
  <c r="G261" i="39"/>
  <c r="F261" i="39"/>
  <c r="G260" i="39"/>
  <c r="F260" i="39"/>
  <c r="G259" i="39"/>
  <c r="F259" i="39"/>
  <c r="G258" i="39"/>
  <c r="F258" i="39"/>
  <c r="G256" i="39"/>
  <c r="F256" i="39"/>
  <c r="G255" i="39"/>
  <c r="F255" i="39"/>
  <c r="G253" i="39"/>
  <c r="F253" i="39"/>
  <c r="G251" i="39"/>
  <c r="F251" i="39"/>
  <c r="G250" i="39"/>
  <c r="F250" i="39"/>
  <c r="G249" i="39"/>
  <c r="F249" i="39"/>
  <c r="G246" i="39"/>
  <c r="F246" i="39"/>
  <c r="G245" i="39"/>
  <c r="F245" i="39"/>
  <c r="G244" i="39"/>
  <c r="F244" i="39"/>
  <c r="G242" i="39"/>
  <c r="F242" i="39"/>
  <c r="G241" i="39"/>
  <c r="F241" i="39"/>
  <c r="G240" i="39"/>
  <c r="F240" i="39"/>
  <c r="G239" i="39"/>
  <c r="F239" i="39"/>
  <c r="G238" i="39"/>
  <c r="F238" i="39"/>
  <c r="G236" i="39"/>
  <c r="F236" i="39"/>
  <c r="G235" i="39"/>
  <c r="F235" i="39"/>
  <c r="G234" i="39"/>
  <c r="F234" i="39"/>
  <c r="G233" i="39"/>
  <c r="F233" i="39"/>
  <c r="G232" i="39"/>
  <c r="F232" i="39"/>
  <c r="G230" i="39"/>
  <c r="F230" i="39"/>
  <c r="G229" i="39"/>
  <c r="F229" i="39"/>
  <c r="G227" i="39"/>
  <c r="F227" i="39"/>
  <c r="G226" i="39"/>
  <c r="F226" i="39"/>
  <c r="G224" i="39"/>
  <c r="F224" i="39"/>
  <c r="G223" i="39"/>
  <c r="F223" i="39"/>
  <c r="G221" i="39"/>
  <c r="F221" i="39"/>
  <c r="G218" i="39"/>
  <c r="F218" i="39"/>
  <c r="G216" i="39"/>
  <c r="F216" i="39"/>
  <c r="G214" i="39"/>
  <c r="F214" i="39"/>
  <c r="G213" i="39"/>
  <c r="F213" i="39"/>
  <c r="G212" i="39"/>
  <c r="F212" i="39"/>
  <c r="G211" i="39"/>
  <c r="G273" i="39" s="1"/>
  <c r="F211" i="39"/>
  <c r="C201" i="39"/>
  <c r="C194" i="39"/>
  <c r="E186" i="39"/>
  <c r="G185" i="39"/>
  <c r="F185" i="39"/>
  <c r="G184" i="39"/>
  <c r="F184" i="39"/>
  <c r="G183" i="39"/>
  <c r="F183" i="39"/>
  <c r="G182" i="39"/>
  <c r="F182" i="39"/>
  <c r="G181" i="39"/>
  <c r="F181" i="39"/>
  <c r="G180" i="39"/>
  <c r="F180" i="39"/>
  <c r="G179" i="39"/>
  <c r="F179" i="39"/>
  <c r="G178" i="39"/>
  <c r="F178" i="39"/>
  <c r="G177" i="39"/>
  <c r="F177" i="39"/>
  <c r="G176" i="39"/>
  <c r="F176" i="39"/>
  <c r="G175" i="39"/>
  <c r="F175" i="39"/>
  <c r="G174" i="39"/>
  <c r="F174" i="39"/>
  <c r="G173" i="39"/>
  <c r="F173" i="39"/>
  <c r="G172" i="39"/>
  <c r="F172" i="39"/>
  <c r="G171" i="39"/>
  <c r="F171" i="39"/>
  <c r="G170" i="39"/>
  <c r="F170" i="39"/>
  <c r="G169" i="39"/>
  <c r="F169" i="39"/>
  <c r="G168" i="39"/>
  <c r="F168" i="39"/>
  <c r="G167" i="39"/>
  <c r="F167" i="39"/>
  <c r="G166" i="39"/>
  <c r="F166" i="39"/>
  <c r="G165" i="39"/>
  <c r="F165" i="39"/>
  <c r="G164" i="39"/>
  <c r="F164" i="39"/>
  <c r="G163" i="39"/>
  <c r="F163" i="39"/>
  <c r="G162" i="39"/>
  <c r="F162" i="39"/>
  <c r="G161" i="39"/>
  <c r="F161" i="39"/>
  <c r="G160" i="39"/>
  <c r="F160" i="39"/>
  <c r="G159" i="39"/>
  <c r="F159" i="39"/>
  <c r="G158" i="39"/>
  <c r="F158" i="39"/>
  <c r="G157" i="39"/>
  <c r="F157" i="39"/>
  <c r="G156" i="39"/>
  <c r="F156" i="39"/>
  <c r="G155" i="39"/>
  <c r="F155" i="39"/>
  <c r="G154" i="39"/>
  <c r="F154" i="39"/>
  <c r="G153" i="39"/>
  <c r="F153" i="39"/>
  <c r="G152" i="39"/>
  <c r="F152" i="39"/>
  <c r="G151" i="39"/>
  <c r="F151" i="39"/>
  <c r="G150" i="39"/>
  <c r="F150" i="39"/>
  <c r="G149" i="39"/>
  <c r="F149" i="39"/>
  <c r="G148" i="39"/>
  <c r="F148" i="39"/>
  <c r="G147" i="39"/>
  <c r="F147" i="39"/>
  <c r="G146" i="39"/>
  <c r="F146" i="39"/>
  <c r="G145" i="39"/>
  <c r="F145" i="39"/>
  <c r="G144" i="39"/>
  <c r="F144" i="39"/>
  <c r="G143" i="39"/>
  <c r="F143" i="39"/>
  <c r="G142" i="39"/>
  <c r="F142" i="39"/>
  <c r="G141" i="39"/>
  <c r="F141" i="39"/>
  <c r="G140" i="39"/>
  <c r="F140" i="39"/>
  <c r="G139" i="39"/>
  <c r="F139" i="39"/>
  <c r="G138" i="39"/>
  <c r="F138" i="39"/>
  <c r="G137" i="39"/>
  <c r="F137" i="39"/>
  <c r="G136" i="39"/>
  <c r="F136" i="39"/>
  <c r="G135" i="39"/>
  <c r="F135" i="39"/>
  <c r="G134" i="39"/>
  <c r="F134" i="39"/>
  <c r="G133" i="39"/>
  <c r="F133" i="39"/>
  <c r="G126" i="39"/>
  <c r="F126" i="39"/>
  <c r="G125" i="39"/>
  <c r="F125" i="39"/>
  <c r="G124" i="39"/>
  <c r="F124" i="39"/>
  <c r="G123" i="39"/>
  <c r="F123" i="39"/>
  <c r="G122" i="39"/>
  <c r="F122" i="39"/>
  <c r="G121" i="39"/>
  <c r="F121" i="39"/>
  <c r="G120" i="39"/>
  <c r="F120" i="39"/>
  <c r="G119" i="39"/>
  <c r="F119" i="39"/>
  <c r="G118" i="39"/>
  <c r="F118" i="39"/>
  <c r="G117" i="39"/>
  <c r="F117" i="39"/>
  <c r="G116" i="39"/>
  <c r="F116" i="39"/>
  <c r="G115" i="39"/>
  <c r="F115" i="39"/>
  <c r="G114" i="39"/>
  <c r="F114" i="39"/>
  <c r="G113" i="39"/>
  <c r="F113" i="39"/>
  <c r="G112" i="39"/>
  <c r="F112" i="39"/>
  <c r="G111" i="39"/>
  <c r="F111" i="39"/>
  <c r="G110" i="39"/>
  <c r="F110" i="39"/>
  <c r="G109" i="39"/>
  <c r="F109" i="39"/>
  <c r="G108" i="39"/>
  <c r="F108" i="39"/>
  <c r="G107" i="39"/>
  <c r="F107" i="39"/>
  <c r="G106" i="39"/>
  <c r="F106" i="39"/>
  <c r="G105" i="39"/>
  <c r="F105" i="39"/>
  <c r="G104" i="39"/>
  <c r="F104" i="39"/>
  <c r="G103" i="39"/>
  <c r="F103" i="39"/>
  <c r="G102" i="39"/>
  <c r="F102" i="39"/>
  <c r="G97" i="39"/>
  <c r="F97" i="39"/>
  <c r="G96" i="39"/>
  <c r="F96" i="39"/>
  <c r="G95" i="39"/>
  <c r="F95" i="39"/>
  <c r="G94" i="39"/>
  <c r="F94" i="39"/>
  <c r="G93" i="39"/>
  <c r="F93" i="39"/>
  <c r="G92" i="39"/>
  <c r="F92" i="39"/>
  <c r="G91" i="39"/>
  <c r="F91" i="39"/>
  <c r="G90" i="39"/>
  <c r="F90" i="39"/>
  <c r="G89" i="39"/>
  <c r="F89" i="39"/>
  <c r="G88" i="39"/>
  <c r="F88" i="39"/>
  <c r="G87" i="39"/>
  <c r="F87" i="39"/>
  <c r="G86" i="39"/>
  <c r="F86" i="39"/>
  <c r="G85" i="39"/>
  <c r="F85" i="39"/>
  <c r="G84" i="39"/>
  <c r="F84" i="39"/>
  <c r="G83" i="39"/>
  <c r="F83" i="39"/>
  <c r="G82" i="39"/>
  <c r="F82" i="39"/>
  <c r="G81" i="39"/>
  <c r="F81" i="39"/>
  <c r="G80" i="39"/>
  <c r="F80" i="39"/>
  <c r="G79" i="39"/>
  <c r="F79" i="39"/>
  <c r="G78" i="39"/>
  <c r="F78" i="39"/>
  <c r="G77" i="39"/>
  <c r="F77" i="39"/>
  <c r="G76" i="39"/>
  <c r="F76" i="39"/>
  <c r="G75" i="39"/>
  <c r="F75" i="39"/>
  <c r="G74" i="39"/>
  <c r="F74" i="39"/>
  <c r="G73" i="39"/>
  <c r="F73" i="39"/>
  <c r="G72" i="39"/>
  <c r="F72" i="39"/>
  <c r="G71" i="39"/>
  <c r="F71" i="39"/>
  <c r="G70" i="39"/>
  <c r="F70" i="39"/>
  <c r="G69" i="39"/>
  <c r="F69" i="39"/>
  <c r="G68" i="39"/>
  <c r="F68" i="39"/>
  <c r="G67" i="39"/>
  <c r="F67" i="39"/>
  <c r="G66" i="39"/>
  <c r="F66" i="39"/>
  <c r="G65" i="39"/>
  <c r="F65" i="39"/>
  <c r="G64" i="39"/>
  <c r="F64" i="39"/>
  <c r="F98" i="39" s="1"/>
  <c r="G59" i="39"/>
  <c r="F59" i="39"/>
  <c r="G58" i="39"/>
  <c r="F58" i="39"/>
  <c r="G57" i="39"/>
  <c r="F57" i="39"/>
  <c r="G56" i="39"/>
  <c r="F56" i="39"/>
  <c r="G55" i="39"/>
  <c r="F55" i="39"/>
  <c r="G54" i="39"/>
  <c r="F54" i="39"/>
  <c r="G53" i="39"/>
  <c r="F53" i="39"/>
  <c r="G52" i="39"/>
  <c r="F52" i="39"/>
  <c r="G51" i="39"/>
  <c r="F51" i="39"/>
  <c r="G50" i="39"/>
  <c r="F50" i="39"/>
  <c r="G49" i="39"/>
  <c r="F49" i="39"/>
  <c r="G48" i="39"/>
  <c r="F48" i="39"/>
  <c r="G47" i="39"/>
  <c r="F47" i="39"/>
  <c r="G42" i="39"/>
  <c r="F42" i="39"/>
  <c r="G41" i="39"/>
  <c r="F41" i="39"/>
  <c r="G40" i="39"/>
  <c r="F40" i="39"/>
  <c r="G39" i="39"/>
  <c r="F39" i="39"/>
  <c r="G38" i="39"/>
  <c r="F38" i="39"/>
  <c r="G37" i="39"/>
  <c r="F37" i="39"/>
  <c r="G36" i="39"/>
  <c r="F36" i="39"/>
  <c r="G35" i="39"/>
  <c r="F35" i="39"/>
  <c r="G34" i="39"/>
  <c r="F34" i="39"/>
  <c r="G33" i="39"/>
  <c r="F33" i="39"/>
  <c r="G32" i="39"/>
  <c r="F32" i="39"/>
  <c r="G31" i="39"/>
  <c r="F31" i="39"/>
  <c r="G30" i="39"/>
  <c r="F30" i="39"/>
  <c r="G29" i="39"/>
  <c r="F29" i="39"/>
  <c r="G28" i="39"/>
  <c r="F28" i="39"/>
  <c r="G27" i="39"/>
  <c r="F27" i="39"/>
  <c r="G26" i="39"/>
  <c r="F26" i="39"/>
  <c r="G25" i="39"/>
  <c r="F25" i="39"/>
  <c r="G24" i="39"/>
  <c r="G43" i="39" s="1"/>
  <c r="F24" i="39"/>
  <c r="F43" i="39" s="1"/>
  <c r="G19" i="39"/>
  <c r="F19" i="39"/>
  <c r="G18" i="39"/>
  <c r="F18" i="39"/>
  <c r="G17" i="39"/>
  <c r="F17" i="39"/>
  <c r="G16" i="39"/>
  <c r="F16" i="39"/>
  <c r="G15" i="39"/>
  <c r="F15" i="39"/>
  <c r="G14" i="39"/>
  <c r="F14" i="39"/>
  <c r="G13" i="39"/>
  <c r="F13" i="39"/>
  <c r="G12" i="39"/>
  <c r="F12" i="39"/>
  <c r="G11" i="39"/>
  <c r="F11" i="39"/>
  <c r="G10" i="39"/>
  <c r="F10" i="39"/>
  <c r="G9" i="39"/>
  <c r="F9" i="39"/>
  <c r="G8" i="39"/>
  <c r="F8" i="39"/>
  <c r="G7" i="39"/>
  <c r="F7" i="39"/>
  <c r="G6" i="39"/>
  <c r="F6" i="39"/>
  <c r="G5" i="39"/>
  <c r="F5" i="39"/>
  <c r="G364" i="38"/>
  <c r="F364" i="38"/>
  <c r="G363" i="38"/>
  <c r="F363" i="38"/>
  <c r="G362" i="38"/>
  <c r="F362" i="38"/>
  <c r="G360" i="38"/>
  <c r="F360" i="38"/>
  <c r="G359" i="38"/>
  <c r="F359" i="38"/>
  <c r="G358" i="38"/>
  <c r="F358" i="38"/>
  <c r="G357" i="38"/>
  <c r="F357" i="38"/>
  <c r="G356" i="38"/>
  <c r="F356" i="38"/>
  <c r="G355" i="38"/>
  <c r="F355" i="38"/>
  <c r="G354" i="38"/>
  <c r="F354" i="38"/>
  <c r="G353" i="38"/>
  <c r="F353" i="38"/>
  <c r="G352" i="38"/>
  <c r="F352" i="38"/>
  <c r="G351" i="38"/>
  <c r="F351" i="38"/>
  <c r="G349" i="38"/>
  <c r="F349" i="38"/>
  <c r="G348" i="38"/>
  <c r="F348" i="38"/>
  <c r="G346" i="38"/>
  <c r="F346" i="38"/>
  <c r="G345" i="38"/>
  <c r="F345" i="38"/>
  <c r="G344" i="38"/>
  <c r="F344" i="38"/>
  <c r="G343" i="38"/>
  <c r="F343" i="38"/>
  <c r="G342" i="38"/>
  <c r="F342" i="38"/>
  <c r="G341" i="38"/>
  <c r="F341" i="38"/>
  <c r="G340" i="38"/>
  <c r="F340" i="38"/>
  <c r="G339" i="38"/>
  <c r="F339" i="38"/>
  <c r="G338" i="38"/>
  <c r="F338" i="38"/>
  <c r="G337" i="38"/>
  <c r="F337" i="38"/>
  <c r="G335" i="38"/>
  <c r="F335" i="38"/>
  <c r="G334" i="38"/>
  <c r="F334" i="38"/>
  <c r="G332" i="38"/>
  <c r="F332" i="38"/>
  <c r="G330" i="38"/>
  <c r="F330" i="38"/>
  <c r="G329" i="38"/>
  <c r="F329" i="38"/>
  <c r="G328" i="38"/>
  <c r="F328" i="38"/>
  <c r="F365" i="38" s="1"/>
  <c r="G321" i="38"/>
  <c r="F321" i="38"/>
  <c r="G320" i="38"/>
  <c r="F320" i="38"/>
  <c r="G318" i="38"/>
  <c r="F318" i="38"/>
  <c r="G317" i="38"/>
  <c r="F317" i="38"/>
  <c r="G316" i="38"/>
  <c r="F316" i="38"/>
  <c r="G310" i="38"/>
  <c r="F310" i="38"/>
  <c r="G309" i="38"/>
  <c r="F309" i="38"/>
  <c r="G307" i="38"/>
  <c r="F307" i="38"/>
  <c r="G306" i="38"/>
  <c r="F306" i="38"/>
  <c r="G304" i="38"/>
  <c r="F304" i="38"/>
  <c r="G303" i="38"/>
  <c r="F303" i="38"/>
  <c r="G302" i="38"/>
  <c r="G311" i="38" s="1"/>
  <c r="F302" i="38"/>
  <c r="F311" i="38" s="1"/>
  <c r="G296" i="38"/>
  <c r="F296" i="38"/>
  <c r="G295" i="38"/>
  <c r="F295" i="38"/>
  <c r="G294" i="38"/>
  <c r="F294" i="38"/>
  <c r="G292" i="38"/>
  <c r="F292" i="38"/>
  <c r="G291" i="38"/>
  <c r="F291" i="38"/>
  <c r="G289" i="38"/>
  <c r="F289" i="38"/>
  <c r="G288" i="38"/>
  <c r="F288" i="38"/>
  <c r="G287" i="38"/>
  <c r="F287" i="38"/>
  <c r="G286" i="38"/>
  <c r="F286" i="38"/>
  <c r="G285" i="38"/>
  <c r="F285" i="38"/>
  <c r="G283" i="38"/>
  <c r="F283" i="38"/>
  <c r="G282" i="38"/>
  <c r="F282" i="38"/>
  <c r="G281" i="38"/>
  <c r="F281" i="38"/>
  <c r="G280" i="38"/>
  <c r="F280" i="38"/>
  <c r="G279" i="38"/>
  <c r="F279" i="38"/>
  <c r="G272" i="38"/>
  <c r="F272" i="38"/>
  <c r="G271" i="38"/>
  <c r="F271" i="38"/>
  <c r="G270" i="38"/>
  <c r="F270" i="38"/>
  <c r="G269" i="38"/>
  <c r="F269" i="38"/>
  <c r="G268" i="38"/>
  <c r="F268" i="38"/>
  <c r="G267" i="38"/>
  <c r="F267" i="38"/>
  <c r="G265" i="38"/>
  <c r="F265" i="38"/>
  <c r="G264" i="38"/>
  <c r="F264" i="38"/>
  <c r="G263" i="38"/>
  <c r="F263" i="38"/>
  <c r="G262" i="38"/>
  <c r="F262" i="38"/>
  <c r="G261" i="38"/>
  <c r="F261" i="38"/>
  <c r="G260" i="38"/>
  <c r="F260" i="38"/>
  <c r="G259" i="38"/>
  <c r="F259" i="38"/>
  <c r="G258" i="38"/>
  <c r="F258" i="38"/>
  <c r="G256" i="38"/>
  <c r="F256" i="38"/>
  <c r="G255" i="38"/>
  <c r="F255" i="38"/>
  <c r="G253" i="38"/>
  <c r="F253" i="38"/>
  <c r="G251" i="38"/>
  <c r="F251" i="38"/>
  <c r="G250" i="38"/>
  <c r="F250" i="38"/>
  <c r="G249" i="38"/>
  <c r="F249" i="38"/>
  <c r="G246" i="38"/>
  <c r="F246" i="38"/>
  <c r="G245" i="38"/>
  <c r="F245" i="38"/>
  <c r="G244" i="38"/>
  <c r="F244" i="38"/>
  <c r="G242" i="38"/>
  <c r="F242" i="38"/>
  <c r="G241" i="38"/>
  <c r="F241" i="38"/>
  <c r="G240" i="38"/>
  <c r="F240" i="38"/>
  <c r="G239" i="38"/>
  <c r="F239" i="38"/>
  <c r="G238" i="38"/>
  <c r="F238" i="38"/>
  <c r="G236" i="38"/>
  <c r="F236" i="38"/>
  <c r="G235" i="38"/>
  <c r="F235" i="38"/>
  <c r="G234" i="38"/>
  <c r="F234" i="38"/>
  <c r="G233" i="38"/>
  <c r="F233" i="38"/>
  <c r="G232" i="38"/>
  <c r="F232" i="38"/>
  <c r="G230" i="38"/>
  <c r="F230" i="38"/>
  <c r="G229" i="38"/>
  <c r="F229" i="38"/>
  <c r="G227" i="38"/>
  <c r="F227" i="38"/>
  <c r="G226" i="38"/>
  <c r="F226" i="38"/>
  <c r="G224" i="38"/>
  <c r="F224" i="38"/>
  <c r="G223" i="38"/>
  <c r="F223" i="38"/>
  <c r="G221" i="38"/>
  <c r="F221" i="38"/>
  <c r="G218" i="38"/>
  <c r="F218" i="38"/>
  <c r="G216" i="38"/>
  <c r="F216" i="38"/>
  <c r="G214" i="38"/>
  <c r="F214" i="38"/>
  <c r="G213" i="38"/>
  <c r="F213" i="38"/>
  <c r="G212" i="38"/>
  <c r="F212" i="38"/>
  <c r="G211" i="38"/>
  <c r="F211" i="38"/>
  <c r="C201" i="38"/>
  <c r="C194" i="38"/>
  <c r="E186" i="38"/>
  <c r="G185" i="38"/>
  <c r="F185" i="38"/>
  <c r="G184" i="38"/>
  <c r="F184" i="38"/>
  <c r="G183" i="38"/>
  <c r="F183" i="38"/>
  <c r="G182" i="38"/>
  <c r="F182" i="38"/>
  <c r="G181" i="38"/>
  <c r="F181" i="38"/>
  <c r="G180" i="38"/>
  <c r="F180" i="38"/>
  <c r="G179" i="38"/>
  <c r="F179" i="38"/>
  <c r="G178" i="38"/>
  <c r="F178" i="38"/>
  <c r="G177" i="38"/>
  <c r="F177" i="38"/>
  <c r="G176" i="38"/>
  <c r="F176" i="38"/>
  <c r="G175" i="38"/>
  <c r="F175" i="38"/>
  <c r="G174" i="38"/>
  <c r="F174" i="38"/>
  <c r="G173" i="38"/>
  <c r="F173" i="38"/>
  <c r="G172" i="38"/>
  <c r="F172" i="38"/>
  <c r="G171" i="38"/>
  <c r="F171" i="38"/>
  <c r="G170" i="38"/>
  <c r="F170" i="38"/>
  <c r="G169" i="38"/>
  <c r="F169" i="38"/>
  <c r="G168" i="38"/>
  <c r="F168" i="38"/>
  <c r="G167" i="38"/>
  <c r="F167" i="38"/>
  <c r="G166" i="38"/>
  <c r="F166" i="38"/>
  <c r="G165" i="38"/>
  <c r="F165" i="38"/>
  <c r="G164" i="38"/>
  <c r="F164" i="38"/>
  <c r="G163" i="38"/>
  <c r="F163" i="38"/>
  <c r="G162" i="38"/>
  <c r="F162" i="38"/>
  <c r="G161" i="38"/>
  <c r="F161" i="38"/>
  <c r="G160" i="38"/>
  <c r="F160" i="38"/>
  <c r="G159" i="38"/>
  <c r="F159" i="38"/>
  <c r="G158" i="38"/>
  <c r="F158" i="38"/>
  <c r="G157" i="38"/>
  <c r="F157" i="38"/>
  <c r="G156" i="38"/>
  <c r="F156" i="38"/>
  <c r="G155" i="38"/>
  <c r="F155" i="38"/>
  <c r="G154" i="38"/>
  <c r="F154" i="38"/>
  <c r="G153" i="38"/>
  <c r="F153" i="38"/>
  <c r="G152" i="38"/>
  <c r="F152" i="38"/>
  <c r="G151" i="38"/>
  <c r="F151" i="38"/>
  <c r="G150" i="38"/>
  <c r="F150" i="38"/>
  <c r="G149" i="38"/>
  <c r="F149" i="38"/>
  <c r="G148" i="38"/>
  <c r="F148" i="38"/>
  <c r="G147" i="38"/>
  <c r="F147" i="38"/>
  <c r="G146" i="38"/>
  <c r="F146" i="38"/>
  <c r="G145" i="38"/>
  <c r="F145" i="38"/>
  <c r="G144" i="38"/>
  <c r="F144" i="38"/>
  <c r="G143" i="38"/>
  <c r="F143" i="38"/>
  <c r="G142" i="38"/>
  <c r="F142" i="38"/>
  <c r="G141" i="38"/>
  <c r="F141" i="38"/>
  <c r="G140" i="38"/>
  <c r="F140" i="38"/>
  <c r="G139" i="38"/>
  <c r="F139" i="38"/>
  <c r="G138" i="38"/>
  <c r="F138" i="38"/>
  <c r="G137" i="38"/>
  <c r="F137" i="38"/>
  <c r="G136" i="38"/>
  <c r="F136" i="38"/>
  <c r="G135" i="38"/>
  <c r="F135" i="38"/>
  <c r="G134" i="38"/>
  <c r="F134" i="38"/>
  <c r="G133" i="38"/>
  <c r="F133" i="38"/>
  <c r="G126" i="38"/>
  <c r="F126" i="38"/>
  <c r="G125" i="38"/>
  <c r="F125" i="38"/>
  <c r="G124" i="38"/>
  <c r="F124" i="38"/>
  <c r="G123" i="38"/>
  <c r="F123" i="38"/>
  <c r="G122" i="38"/>
  <c r="F122" i="38"/>
  <c r="G121" i="38"/>
  <c r="F121" i="38"/>
  <c r="G120" i="38"/>
  <c r="F120" i="38"/>
  <c r="G119" i="38"/>
  <c r="F119" i="38"/>
  <c r="G118" i="38"/>
  <c r="F118" i="38"/>
  <c r="G117" i="38"/>
  <c r="F117" i="38"/>
  <c r="G116" i="38"/>
  <c r="F116" i="38"/>
  <c r="G115" i="38"/>
  <c r="F115" i="38"/>
  <c r="G114" i="38"/>
  <c r="F114" i="38"/>
  <c r="G113" i="38"/>
  <c r="F113" i="38"/>
  <c r="G112" i="38"/>
  <c r="F112" i="38"/>
  <c r="G111" i="38"/>
  <c r="F111" i="38"/>
  <c r="G110" i="38"/>
  <c r="F110" i="38"/>
  <c r="G109" i="38"/>
  <c r="F109" i="38"/>
  <c r="G108" i="38"/>
  <c r="F108" i="38"/>
  <c r="G107" i="38"/>
  <c r="F107" i="38"/>
  <c r="G106" i="38"/>
  <c r="F106" i="38"/>
  <c r="G105" i="38"/>
  <c r="F105" i="38"/>
  <c r="G104" i="38"/>
  <c r="F104" i="38"/>
  <c r="G103" i="38"/>
  <c r="F103" i="38"/>
  <c r="G102" i="38"/>
  <c r="G127" i="38" s="1"/>
  <c r="F102" i="38"/>
  <c r="G97" i="38"/>
  <c r="F97" i="38"/>
  <c r="G96" i="38"/>
  <c r="F96" i="38"/>
  <c r="G95" i="38"/>
  <c r="F95" i="38"/>
  <c r="G94" i="38"/>
  <c r="F94" i="38"/>
  <c r="G93" i="38"/>
  <c r="F93" i="38"/>
  <c r="G92" i="38"/>
  <c r="F92" i="38"/>
  <c r="G91" i="38"/>
  <c r="F91" i="38"/>
  <c r="G90" i="38"/>
  <c r="F90" i="38"/>
  <c r="G89" i="38"/>
  <c r="F89" i="38"/>
  <c r="G88" i="38"/>
  <c r="F88" i="38"/>
  <c r="G87" i="38"/>
  <c r="F87" i="38"/>
  <c r="G86" i="38"/>
  <c r="F86" i="38"/>
  <c r="G85" i="38"/>
  <c r="F85" i="38"/>
  <c r="G84" i="38"/>
  <c r="F84" i="38"/>
  <c r="G83" i="38"/>
  <c r="F83" i="38"/>
  <c r="G82" i="38"/>
  <c r="F82" i="38"/>
  <c r="G81" i="38"/>
  <c r="F81" i="38"/>
  <c r="G80" i="38"/>
  <c r="F80" i="38"/>
  <c r="G79" i="38"/>
  <c r="F79" i="38"/>
  <c r="G78" i="38"/>
  <c r="F78" i="38"/>
  <c r="G77" i="38"/>
  <c r="F77" i="38"/>
  <c r="G76" i="38"/>
  <c r="F76" i="38"/>
  <c r="G75" i="38"/>
  <c r="F75" i="38"/>
  <c r="G74" i="38"/>
  <c r="F74" i="38"/>
  <c r="G73" i="38"/>
  <c r="F73" i="38"/>
  <c r="G72" i="38"/>
  <c r="F72" i="38"/>
  <c r="G71" i="38"/>
  <c r="F71" i="38"/>
  <c r="G70" i="38"/>
  <c r="F70" i="38"/>
  <c r="G69" i="38"/>
  <c r="F69" i="38"/>
  <c r="G68" i="38"/>
  <c r="F68" i="38"/>
  <c r="G67" i="38"/>
  <c r="F67" i="38"/>
  <c r="G66" i="38"/>
  <c r="F66" i="38"/>
  <c r="G65" i="38"/>
  <c r="F65" i="38"/>
  <c r="G64" i="38"/>
  <c r="G98" i="38" s="1"/>
  <c r="F64" i="38"/>
  <c r="G59" i="38"/>
  <c r="F59" i="38"/>
  <c r="G58" i="38"/>
  <c r="F58" i="38"/>
  <c r="G57" i="38"/>
  <c r="F57" i="38"/>
  <c r="G56" i="38"/>
  <c r="F56" i="38"/>
  <c r="G55" i="38"/>
  <c r="F55" i="38"/>
  <c r="G54" i="38"/>
  <c r="F54" i="38"/>
  <c r="G53" i="38"/>
  <c r="F53" i="38"/>
  <c r="G52" i="38"/>
  <c r="F52" i="38"/>
  <c r="G51" i="38"/>
  <c r="F51" i="38"/>
  <c r="G50" i="38"/>
  <c r="F50" i="38"/>
  <c r="G49" i="38"/>
  <c r="F49" i="38"/>
  <c r="G48" i="38"/>
  <c r="F48" i="38"/>
  <c r="G47" i="38"/>
  <c r="F47" i="38"/>
  <c r="G42" i="38"/>
  <c r="F42" i="38"/>
  <c r="G41" i="38"/>
  <c r="F41" i="38"/>
  <c r="G40" i="38"/>
  <c r="F40" i="38"/>
  <c r="G39" i="38"/>
  <c r="F39" i="38"/>
  <c r="G38" i="38"/>
  <c r="F38" i="38"/>
  <c r="G37" i="38"/>
  <c r="F37" i="38"/>
  <c r="G36" i="38"/>
  <c r="F36" i="38"/>
  <c r="G35" i="38"/>
  <c r="F35" i="38"/>
  <c r="G34" i="38"/>
  <c r="F34" i="38"/>
  <c r="G33" i="38"/>
  <c r="F33" i="38"/>
  <c r="G32" i="38"/>
  <c r="F32" i="38"/>
  <c r="G31" i="38"/>
  <c r="F31" i="38"/>
  <c r="G30" i="38"/>
  <c r="F30" i="38"/>
  <c r="G29" i="38"/>
  <c r="F29" i="38"/>
  <c r="G28" i="38"/>
  <c r="F28" i="38"/>
  <c r="G27" i="38"/>
  <c r="F27" i="38"/>
  <c r="G26" i="38"/>
  <c r="F26" i="38"/>
  <c r="G25" i="38"/>
  <c r="F25" i="38"/>
  <c r="G24" i="38"/>
  <c r="G43" i="38" s="1"/>
  <c r="F24" i="38"/>
  <c r="G19" i="38"/>
  <c r="F19" i="38"/>
  <c r="G18" i="38"/>
  <c r="F18" i="38"/>
  <c r="G17" i="38"/>
  <c r="F17" i="38"/>
  <c r="G16" i="38"/>
  <c r="F16" i="38"/>
  <c r="G15" i="38"/>
  <c r="F15" i="38"/>
  <c r="G14" i="38"/>
  <c r="F14" i="38"/>
  <c r="G13" i="38"/>
  <c r="F13" i="38"/>
  <c r="G12" i="38"/>
  <c r="F12" i="38"/>
  <c r="G11" i="38"/>
  <c r="F11" i="38"/>
  <c r="G10" i="38"/>
  <c r="F10" i="38"/>
  <c r="G9" i="38"/>
  <c r="F9" i="38"/>
  <c r="G8" i="38"/>
  <c r="F8" i="38"/>
  <c r="G7" i="38"/>
  <c r="F7" i="38"/>
  <c r="G6" i="38"/>
  <c r="F6" i="38"/>
  <c r="G5" i="38"/>
  <c r="F5" i="38"/>
  <c r="G364" i="37"/>
  <c r="F364" i="37"/>
  <c r="G363" i="37"/>
  <c r="F363" i="37"/>
  <c r="G362" i="37"/>
  <c r="F362" i="37"/>
  <c r="G360" i="37"/>
  <c r="F360" i="37"/>
  <c r="G359" i="37"/>
  <c r="F359" i="37"/>
  <c r="G358" i="37"/>
  <c r="F358" i="37"/>
  <c r="G357" i="37"/>
  <c r="F357" i="37"/>
  <c r="G356" i="37"/>
  <c r="F356" i="37"/>
  <c r="G355" i="37"/>
  <c r="F355" i="37"/>
  <c r="G354" i="37"/>
  <c r="F354" i="37"/>
  <c r="G353" i="37"/>
  <c r="F353" i="37"/>
  <c r="G352" i="37"/>
  <c r="F352" i="37"/>
  <c r="G351" i="37"/>
  <c r="F351" i="37"/>
  <c r="G349" i="37"/>
  <c r="F349" i="37"/>
  <c r="G348" i="37"/>
  <c r="F348" i="37"/>
  <c r="G346" i="37"/>
  <c r="F346" i="37"/>
  <c r="G345" i="37"/>
  <c r="F345" i="37"/>
  <c r="G344" i="37"/>
  <c r="F344" i="37"/>
  <c r="G343" i="37"/>
  <c r="F343" i="37"/>
  <c r="G342" i="37"/>
  <c r="F342" i="37"/>
  <c r="G341" i="37"/>
  <c r="F341" i="37"/>
  <c r="G340" i="37"/>
  <c r="F340" i="37"/>
  <c r="G339" i="37"/>
  <c r="F339" i="37"/>
  <c r="G338" i="37"/>
  <c r="F338" i="37"/>
  <c r="G337" i="37"/>
  <c r="F337" i="37"/>
  <c r="G335" i="37"/>
  <c r="F335" i="37"/>
  <c r="G334" i="37"/>
  <c r="F334" i="37"/>
  <c r="G332" i="37"/>
  <c r="F332" i="37"/>
  <c r="G330" i="37"/>
  <c r="F330" i="37"/>
  <c r="G329" i="37"/>
  <c r="F329" i="37"/>
  <c r="G328" i="37"/>
  <c r="F328" i="37"/>
  <c r="G321" i="37"/>
  <c r="F321" i="37"/>
  <c r="G320" i="37"/>
  <c r="F320" i="37"/>
  <c r="G318" i="37"/>
  <c r="F318" i="37"/>
  <c r="G317" i="37"/>
  <c r="F317" i="37"/>
  <c r="G316" i="37"/>
  <c r="F316" i="37"/>
  <c r="G310" i="37"/>
  <c r="F310" i="37"/>
  <c r="G309" i="37"/>
  <c r="F309" i="37"/>
  <c r="G307" i="37"/>
  <c r="F307" i="37"/>
  <c r="G306" i="37"/>
  <c r="F306" i="37"/>
  <c r="G304" i="37"/>
  <c r="F304" i="37"/>
  <c r="G303" i="37"/>
  <c r="F303" i="37"/>
  <c r="G302" i="37"/>
  <c r="G311" i="37" s="1"/>
  <c r="F302" i="37"/>
  <c r="G296" i="37"/>
  <c r="F296" i="37"/>
  <c r="G295" i="37"/>
  <c r="F295" i="37"/>
  <c r="G294" i="37"/>
  <c r="F294" i="37"/>
  <c r="G292" i="37"/>
  <c r="F292" i="37"/>
  <c r="G291" i="37"/>
  <c r="F291" i="37"/>
  <c r="G289" i="37"/>
  <c r="F289" i="37"/>
  <c r="G288" i="37"/>
  <c r="F288" i="37"/>
  <c r="G287" i="37"/>
  <c r="F287" i="37"/>
  <c r="G286" i="37"/>
  <c r="F286" i="37"/>
  <c r="G285" i="37"/>
  <c r="F285" i="37"/>
  <c r="G283" i="37"/>
  <c r="F283" i="37"/>
  <c r="G282" i="37"/>
  <c r="F282" i="37"/>
  <c r="G281" i="37"/>
  <c r="F281" i="37"/>
  <c r="G280" i="37"/>
  <c r="F280" i="37"/>
  <c r="G279" i="37"/>
  <c r="F279" i="37"/>
  <c r="G272" i="37"/>
  <c r="F272" i="37"/>
  <c r="G271" i="37"/>
  <c r="F271" i="37"/>
  <c r="G270" i="37"/>
  <c r="F270" i="37"/>
  <c r="G269" i="37"/>
  <c r="F269" i="37"/>
  <c r="G268" i="37"/>
  <c r="F268" i="37"/>
  <c r="G267" i="37"/>
  <c r="F267" i="37"/>
  <c r="G265" i="37"/>
  <c r="F265" i="37"/>
  <c r="G264" i="37"/>
  <c r="F264" i="37"/>
  <c r="G263" i="37"/>
  <c r="F263" i="37"/>
  <c r="G262" i="37"/>
  <c r="F262" i="37"/>
  <c r="G261" i="37"/>
  <c r="F261" i="37"/>
  <c r="G260" i="37"/>
  <c r="F260" i="37"/>
  <c r="G259" i="37"/>
  <c r="F259" i="37"/>
  <c r="G258" i="37"/>
  <c r="F258" i="37"/>
  <c r="G256" i="37"/>
  <c r="F256" i="37"/>
  <c r="G255" i="37"/>
  <c r="F255" i="37"/>
  <c r="G253" i="37"/>
  <c r="F253" i="37"/>
  <c r="G251" i="37"/>
  <c r="F251" i="37"/>
  <c r="G250" i="37"/>
  <c r="F250" i="37"/>
  <c r="G249" i="37"/>
  <c r="F249" i="37"/>
  <c r="G246" i="37"/>
  <c r="F246" i="37"/>
  <c r="G245" i="37"/>
  <c r="F245" i="37"/>
  <c r="G244" i="37"/>
  <c r="F244" i="37"/>
  <c r="G242" i="37"/>
  <c r="F242" i="37"/>
  <c r="G241" i="37"/>
  <c r="F241" i="37"/>
  <c r="G240" i="37"/>
  <c r="F240" i="37"/>
  <c r="G239" i="37"/>
  <c r="F239" i="37"/>
  <c r="G238" i="37"/>
  <c r="F238" i="37"/>
  <c r="G236" i="37"/>
  <c r="F236" i="37"/>
  <c r="G235" i="37"/>
  <c r="F235" i="37"/>
  <c r="G234" i="37"/>
  <c r="F234" i="37"/>
  <c r="G233" i="37"/>
  <c r="F233" i="37"/>
  <c r="G232" i="37"/>
  <c r="F232" i="37"/>
  <c r="G230" i="37"/>
  <c r="F230" i="37"/>
  <c r="G229" i="37"/>
  <c r="F229" i="37"/>
  <c r="G227" i="37"/>
  <c r="F227" i="37"/>
  <c r="G226" i="37"/>
  <c r="F226" i="37"/>
  <c r="G224" i="37"/>
  <c r="F224" i="37"/>
  <c r="G223" i="37"/>
  <c r="F223" i="37"/>
  <c r="G221" i="37"/>
  <c r="F221" i="37"/>
  <c r="G218" i="37"/>
  <c r="F218" i="37"/>
  <c r="G216" i="37"/>
  <c r="F216" i="37"/>
  <c r="G214" i="37"/>
  <c r="F214" i="37"/>
  <c r="G213" i="37"/>
  <c r="F213" i="37"/>
  <c r="G212" i="37"/>
  <c r="F212" i="37"/>
  <c r="G211" i="37"/>
  <c r="F211" i="37"/>
  <c r="C201" i="37"/>
  <c r="C194" i="37"/>
  <c r="E186" i="37"/>
  <c r="G185" i="37"/>
  <c r="F185" i="37"/>
  <c r="G184" i="37"/>
  <c r="F184" i="37"/>
  <c r="G183" i="37"/>
  <c r="F183" i="37"/>
  <c r="G182" i="37"/>
  <c r="F182" i="37"/>
  <c r="G181" i="37"/>
  <c r="F181" i="37"/>
  <c r="G180" i="37"/>
  <c r="F180" i="37"/>
  <c r="G179" i="37"/>
  <c r="F179" i="37"/>
  <c r="G178" i="37"/>
  <c r="F178" i="37"/>
  <c r="G177" i="37"/>
  <c r="F177" i="37"/>
  <c r="G176" i="37"/>
  <c r="F176" i="37"/>
  <c r="G175" i="37"/>
  <c r="F175" i="37"/>
  <c r="G174" i="37"/>
  <c r="F174" i="37"/>
  <c r="G173" i="37"/>
  <c r="F173" i="37"/>
  <c r="G172" i="37"/>
  <c r="F172" i="37"/>
  <c r="G171" i="37"/>
  <c r="F171" i="37"/>
  <c r="E201" i="37" s="1"/>
  <c r="G170" i="37"/>
  <c r="F170" i="37"/>
  <c r="G169" i="37"/>
  <c r="F169" i="37"/>
  <c r="G168" i="37"/>
  <c r="F168" i="37"/>
  <c r="G167" i="37"/>
  <c r="F167" i="37"/>
  <c r="G166" i="37"/>
  <c r="F166" i="37"/>
  <c r="G165" i="37"/>
  <c r="F165" i="37"/>
  <c r="G164" i="37"/>
  <c r="F164" i="37"/>
  <c r="G163" i="37"/>
  <c r="F163" i="37"/>
  <c r="G162" i="37"/>
  <c r="F162" i="37"/>
  <c r="G161" i="37"/>
  <c r="F161" i="37"/>
  <c r="G160" i="37"/>
  <c r="F160" i="37"/>
  <c r="G159" i="37"/>
  <c r="F159" i="37"/>
  <c r="G158" i="37"/>
  <c r="F158" i="37"/>
  <c r="G157" i="37"/>
  <c r="F157" i="37"/>
  <c r="G156" i="37"/>
  <c r="F156" i="37"/>
  <c r="G155" i="37"/>
  <c r="F155" i="37"/>
  <c r="G154" i="37"/>
  <c r="F154" i="37"/>
  <c r="G153" i="37"/>
  <c r="F153" i="37"/>
  <c r="G152" i="37"/>
  <c r="F152" i="37"/>
  <c r="G151" i="37"/>
  <c r="F151" i="37"/>
  <c r="G150" i="37"/>
  <c r="F150" i="37"/>
  <c r="G149" i="37"/>
  <c r="F149" i="37"/>
  <c r="G148" i="37"/>
  <c r="F148" i="37"/>
  <c r="G147" i="37"/>
  <c r="F147" i="37"/>
  <c r="G146" i="37"/>
  <c r="F146" i="37"/>
  <c r="G145" i="37"/>
  <c r="F145" i="37"/>
  <c r="G144" i="37"/>
  <c r="F144" i="37"/>
  <c r="G143" i="37"/>
  <c r="F143" i="37"/>
  <c r="G142" i="37"/>
  <c r="F142" i="37"/>
  <c r="G141" i="37"/>
  <c r="F141" i="37"/>
  <c r="G140" i="37"/>
  <c r="F140" i="37"/>
  <c r="G139" i="37"/>
  <c r="F139" i="37"/>
  <c r="G138" i="37"/>
  <c r="F138" i="37"/>
  <c r="G137" i="37"/>
  <c r="F137" i="37"/>
  <c r="G136" i="37"/>
  <c r="F136" i="37"/>
  <c r="G135" i="37"/>
  <c r="F135" i="37"/>
  <c r="G134" i="37"/>
  <c r="F134" i="37"/>
  <c r="G133" i="37"/>
  <c r="F133" i="37"/>
  <c r="F186" i="37" s="1"/>
  <c r="G126" i="37"/>
  <c r="F126" i="37"/>
  <c r="G125" i="37"/>
  <c r="F125" i="37"/>
  <c r="G124" i="37"/>
  <c r="F124" i="37"/>
  <c r="G123" i="37"/>
  <c r="F123" i="37"/>
  <c r="G122" i="37"/>
  <c r="F122" i="37"/>
  <c r="G121" i="37"/>
  <c r="F121" i="37"/>
  <c r="G120" i="37"/>
  <c r="F120" i="37"/>
  <c r="G119" i="37"/>
  <c r="F119" i="37"/>
  <c r="G118" i="37"/>
  <c r="F118" i="37"/>
  <c r="G117" i="37"/>
  <c r="F117" i="37"/>
  <c r="G116" i="37"/>
  <c r="F116" i="37"/>
  <c r="G115" i="37"/>
  <c r="F115" i="37"/>
  <c r="G114" i="37"/>
  <c r="F114" i="37"/>
  <c r="G113" i="37"/>
  <c r="F113" i="37"/>
  <c r="G112" i="37"/>
  <c r="F112" i="37"/>
  <c r="G111" i="37"/>
  <c r="F111" i="37"/>
  <c r="G110" i="37"/>
  <c r="F110" i="37"/>
  <c r="G109" i="37"/>
  <c r="F109" i="37"/>
  <c r="G108" i="37"/>
  <c r="F108" i="37"/>
  <c r="G107" i="37"/>
  <c r="F107" i="37"/>
  <c r="G106" i="37"/>
  <c r="F106" i="37"/>
  <c r="G105" i="37"/>
  <c r="F105" i="37"/>
  <c r="G104" i="37"/>
  <c r="F104" i="37"/>
  <c r="G103" i="37"/>
  <c r="F103" i="37"/>
  <c r="G102" i="37"/>
  <c r="F102" i="37"/>
  <c r="G97" i="37"/>
  <c r="F97" i="37"/>
  <c r="G96" i="37"/>
  <c r="F96" i="37"/>
  <c r="G95" i="37"/>
  <c r="F95" i="37"/>
  <c r="G94" i="37"/>
  <c r="F94" i="37"/>
  <c r="G93" i="37"/>
  <c r="F93" i="37"/>
  <c r="G92" i="37"/>
  <c r="F92" i="37"/>
  <c r="G91" i="37"/>
  <c r="F91" i="37"/>
  <c r="G90" i="37"/>
  <c r="F90" i="37"/>
  <c r="G89" i="37"/>
  <c r="F89" i="37"/>
  <c r="G88" i="37"/>
  <c r="F88" i="37"/>
  <c r="G87" i="37"/>
  <c r="F87" i="37"/>
  <c r="G86" i="37"/>
  <c r="F86" i="37"/>
  <c r="G85" i="37"/>
  <c r="F85" i="37"/>
  <c r="G84" i="37"/>
  <c r="F84" i="37"/>
  <c r="G83" i="37"/>
  <c r="F83" i="37"/>
  <c r="G82" i="37"/>
  <c r="F82" i="37"/>
  <c r="G81" i="37"/>
  <c r="F81" i="37"/>
  <c r="G80" i="37"/>
  <c r="F80" i="37"/>
  <c r="G79" i="37"/>
  <c r="F79" i="37"/>
  <c r="G78" i="37"/>
  <c r="F78" i="37"/>
  <c r="G77" i="37"/>
  <c r="F77" i="37"/>
  <c r="G76" i="37"/>
  <c r="F76" i="37"/>
  <c r="G75" i="37"/>
  <c r="F75" i="37"/>
  <c r="G74" i="37"/>
  <c r="F74" i="37"/>
  <c r="G73" i="37"/>
  <c r="F73" i="37"/>
  <c r="G72" i="37"/>
  <c r="F72" i="37"/>
  <c r="G71" i="37"/>
  <c r="F71" i="37"/>
  <c r="G70" i="37"/>
  <c r="F70" i="37"/>
  <c r="G69" i="37"/>
  <c r="F69" i="37"/>
  <c r="G68" i="37"/>
  <c r="F68" i="37"/>
  <c r="G67" i="37"/>
  <c r="F67" i="37"/>
  <c r="G66" i="37"/>
  <c r="F66" i="37"/>
  <c r="G65" i="37"/>
  <c r="F65" i="37"/>
  <c r="G64" i="37"/>
  <c r="F64" i="37"/>
  <c r="G59" i="37"/>
  <c r="F59" i="37"/>
  <c r="G58" i="37"/>
  <c r="F58" i="37"/>
  <c r="G57" i="37"/>
  <c r="F57" i="37"/>
  <c r="G56" i="37"/>
  <c r="F56" i="37"/>
  <c r="G55" i="37"/>
  <c r="F55" i="37"/>
  <c r="G54" i="37"/>
  <c r="F54" i="37"/>
  <c r="G53" i="37"/>
  <c r="F53" i="37"/>
  <c r="G52" i="37"/>
  <c r="F52" i="37"/>
  <c r="G51" i="37"/>
  <c r="F51" i="37"/>
  <c r="G50" i="37"/>
  <c r="F50" i="37"/>
  <c r="G49" i="37"/>
  <c r="F49" i="37"/>
  <c r="G48" i="37"/>
  <c r="F48" i="37"/>
  <c r="G47" i="37"/>
  <c r="F47" i="37"/>
  <c r="F60" i="37" s="1"/>
  <c r="G42" i="37"/>
  <c r="F42" i="37"/>
  <c r="G41" i="37"/>
  <c r="F41" i="37"/>
  <c r="G40" i="37"/>
  <c r="F40" i="37"/>
  <c r="G39" i="37"/>
  <c r="F39" i="37"/>
  <c r="G38" i="37"/>
  <c r="F38" i="37"/>
  <c r="G37" i="37"/>
  <c r="F37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F30" i="37"/>
  <c r="G29" i="37"/>
  <c r="F29" i="37"/>
  <c r="G28" i="37"/>
  <c r="F28" i="37"/>
  <c r="G27" i="37"/>
  <c r="F27" i="37"/>
  <c r="G26" i="37"/>
  <c r="F26" i="37"/>
  <c r="G25" i="37"/>
  <c r="F25" i="37"/>
  <c r="G24" i="37"/>
  <c r="F24" i="37"/>
  <c r="G19" i="37"/>
  <c r="F19" i="37"/>
  <c r="G18" i="37"/>
  <c r="F18" i="37"/>
  <c r="G17" i="37"/>
  <c r="F17" i="37"/>
  <c r="G16" i="37"/>
  <c r="F16" i="37"/>
  <c r="G15" i="37"/>
  <c r="F15" i="37"/>
  <c r="G14" i="37"/>
  <c r="F14" i="37"/>
  <c r="G13" i="37"/>
  <c r="F13" i="37"/>
  <c r="G12" i="37"/>
  <c r="F12" i="37"/>
  <c r="G11" i="37"/>
  <c r="F11" i="37"/>
  <c r="G10" i="37"/>
  <c r="F10" i="37"/>
  <c r="G9" i="37"/>
  <c r="F9" i="37"/>
  <c r="G8" i="37"/>
  <c r="F8" i="37"/>
  <c r="G7" i="37"/>
  <c r="F7" i="37"/>
  <c r="G6" i="37"/>
  <c r="F6" i="37"/>
  <c r="G5" i="37"/>
  <c r="F5" i="37"/>
  <c r="F20" i="37" s="1"/>
  <c r="G364" i="36"/>
  <c r="F364" i="36"/>
  <c r="G363" i="36"/>
  <c r="F363" i="36"/>
  <c r="G362" i="36"/>
  <c r="F362" i="36"/>
  <c r="G360" i="36"/>
  <c r="F360" i="36"/>
  <c r="G359" i="36"/>
  <c r="F359" i="36"/>
  <c r="G358" i="36"/>
  <c r="F358" i="36"/>
  <c r="G357" i="36"/>
  <c r="F357" i="36"/>
  <c r="G356" i="36"/>
  <c r="F356" i="36"/>
  <c r="G355" i="36"/>
  <c r="F355" i="36"/>
  <c r="G354" i="36"/>
  <c r="F354" i="36"/>
  <c r="G353" i="36"/>
  <c r="F353" i="36"/>
  <c r="G352" i="36"/>
  <c r="F352" i="36"/>
  <c r="G351" i="36"/>
  <c r="F351" i="36"/>
  <c r="G349" i="36"/>
  <c r="F349" i="36"/>
  <c r="G348" i="36"/>
  <c r="F348" i="36"/>
  <c r="G346" i="36"/>
  <c r="F346" i="36"/>
  <c r="G345" i="36"/>
  <c r="F345" i="36"/>
  <c r="G344" i="36"/>
  <c r="F344" i="36"/>
  <c r="G343" i="36"/>
  <c r="F343" i="36"/>
  <c r="G342" i="36"/>
  <c r="F342" i="36"/>
  <c r="G341" i="36"/>
  <c r="F341" i="36"/>
  <c r="G340" i="36"/>
  <c r="F340" i="36"/>
  <c r="G339" i="36"/>
  <c r="F339" i="36"/>
  <c r="G338" i="36"/>
  <c r="F338" i="36"/>
  <c r="G337" i="36"/>
  <c r="F337" i="36"/>
  <c r="G335" i="36"/>
  <c r="F335" i="36"/>
  <c r="G334" i="36"/>
  <c r="F334" i="36"/>
  <c r="G332" i="36"/>
  <c r="F332" i="36"/>
  <c r="G330" i="36"/>
  <c r="F330" i="36"/>
  <c r="G329" i="36"/>
  <c r="F329" i="36"/>
  <c r="G328" i="36"/>
  <c r="F328" i="36"/>
  <c r="G321" i="36"/>
  <c r="F321" i="36"/>
  <c r="G320" i="36"/>
  <c r="F320" i="36"/>
  <c r="G318" i="36"/>
  <c r="F318" i="36"/>
  <c r="G317" i="36"/>
  <c r="F317" i="36"/>
  <c r="G316" i="36"/>
  <c r="F316" i="36"/>
  <c r="F322" i="36" s="1"/>
  <c r="G310" i="36"/>
  <c r="F310" i="36"/>
  <c r="G309" i="36"/>
  <c r="F309" i="36"/>
  <c r="G307" i="36"/>
  <c r="F307" i="36"/>
  <c r="G306" i="36"/>
  <c r="F306" i="36"/>
  <c r="G304" i="36"/>
  <c r="F304" i="36"/>
  <c r="G303" i="36"/>
  <c r="F303" i="36"/>
  <c r="G302" i="36"/>
  <c r="F302" i="36"/>
  <c r="G296" i="36"/>
  <c r="F296" i="36"/>
  <c r="G295" i="36"/>
  <c r="F295" i="36"/>
  <c r="G294" i="36"/>
  <c r="F294" i="36"/>
  <c r="G292" i="36"/>
  <c r="F292" i="36"/>
  <c r="G291" i="36"/>
  <c r="F291" i="36"/>
  <c r="G289" i="36"/>
  <c r="F289" i="36"/>
  <c r="G288" i="36"/>
  <c r="F288" i="36"/>
  <c r="G287" i="36"/>
  <c r="F287" i="36"/>
  <c r="G286" i="36"/>
  <c r="F286" i="36"/>
  <c r="G285" i="36"/>
  <c r="F285" i="36"/>
  <c r="G283" i="36"/>
  <c r="F283" i="36"/>
  <c r="G282" i="36"/>
  <c r="F282" i="36"/>
  <c r="G281" i="36"/>
  <c r="F281" i="36"/>
  <c r="G280" i="36"/>
  <c r="F280" i="36"/>
  <c r="G279" i="36"/>
  <c r="F279" i="36"/>
  <c r="F297" i="36" s="1"/>
  <c r="G272" i="36"/>
  <c r="F272" i="36"/>
  <c r="G271" i="36"/>
  <c r="F271" i="36"/>
  <c r="G270" i="36"/>
  <c r="F270" i="36"/>
  <c r="G269" i="36"/>
  <c r="F269" i="36"/>
  <c r="G268" i="36"/>
  <c r="F268" i="36"/>
  <c r="G267" i="36"/>
  <c r="F267" i="36"/>
  <c r="G265" i="36"/>
  <c r="F265" i="36"/>
  <c r="G264" i="36"/>
  <c r="F264" i="36"/>
  <c r="G263" i="36"/>
  <c r="F263" i="36"/>
  <c r="G262" i="36"/>
  <c r="F262" i="36"/>
  <c r="G261" i="36"/>
  <c r="F261" i="36"/>
  <c r="G260" i="36"/>
  <c r="F260" i="36"/>
  <c r="G259" i="36"/>
  <c r="F259" i="36"/>
  <c r="G258" i="36"/>
  <c r="F258" i="36"/>
  <c r="G256" i="36"/>
  <c r="F256" i="36"/>
  <c r="G255" i="36"/>
  <c r="F255" i="36"/>
  <c r="G253" i="36"/>
  <c r="F253" i="36"/>
  <c r="G251" i="36"/>
  <c r="F251" i="36"/>
  <c r="G250" i="36"/>
  <c r="F250" i="36"/>
  <c r="G249" i="36"/>
  <c r="F249" i="36"/>
  <c r="G246" i="36"/>
  <c r="F246" i="36"/>
  <c r="G245" i="36"/>
  <c r="F245" i="36"/>
  <c r="G244" i="36"/>
  <c r="F244" i="36"/>
  <c r="G242" i="36"/>
  <c r="F242" i="36"/>
  <c r="G241" i="36"/>
  <c r="F241" i="36"/>
  <c r="G240" i="36"/>
  <c r="F240" i="36"/>
  <c r="G239" i="36"/>
  <c r="F239" i="36"/>
  <c r="G238" i="36"/>
  <c r="F238" i="36"/>
  <c r="G236" i="36"/>
  <c r="F236" i="36"/>
  <c r="G235" i="36"/>
  <c r="F235" i="36"/>
  <c r="G234" i="36"/>
  <c r="F234" i="36"/>
  <c r="G233" i="36"/>
  <c r="F233" i="36"/>
  <c r="G232" i="36"/>
  <c r="F232" i="36"/>
  <c r="G230" i="36"/>
  <c r="F230" i="36"/>
  <c r="G229" i="36"/>
  <c r="F229" i="36"/>
  <c r="G227" i="36"/>
  <c r="F227" i="36"/>
  <c r="G226" i="36"/>
  <c r="F226" i="36"/>
  <c r="G224" i="36"/>
  <c r="F224" i="36"/>
  <c r="G223" i="36"/>
  <c r="F223" i="36"/>
  <c r="G221" i="36"/>
  <c r="F221" i="36"/>
  <c r="G218" i="36"/>
  <c r="F218" i="36"/>
  <c r="G216" i="36"/>
  <c r="F216" i="36"/>
  <c r="G214" i="36"/>
  <c r="F214" i="36"/>
  <c r="G213" i="36"/>
  <c r="F213" i="36"/>
  <c r="G212" i="36"/>
  <c r="F212" i="36"/>
  <c r="G211" i="36"/>
  <c r="F211" i="36"/>
  <c r="F273" i="36" s="1"/>
  <c r="C201" i="36"/>
  <c r="C194" i="36"/>
  <c r="E186" i="36"/>
  <c r="G185" i="36"/>
  <c r="F185" i="36"/>
  <c r="G184" i="36"/>
  <c r="F184" i="36"/>
  <c r="G183" i="36"/>
  <c r="F183" i="36"/>
  <c r="G182" i="36"/>
  <c r="F182" i="36"/>
  <c r="G181" i="36"/>
  <c r="F181" i="36"/>
  <c r="G180" i="36"/>
  <c r="F180" i="36"/>
  <c r="G179" i="36"/>
  <c r="F179" i="36"/>
  <c r="G178" i="36"/>
  <c r="F178" i="36"/>
  <c r="G177" i="36"/>
  <c r="F177" i="36"/>
  <c r="G176" i="36"/>
  <c r="F176" i="36"/>
  <c r="G175" i="36"/>
  <c r="F175" i="36"/>
  <c r="G174" i="36"/>
  <c r="F174" i="36"/>
  <c r="G173" i="36"/>
  <c r="F173" i="36"/>
  <c r="G172" i="36"/>
  <c r="F172" i="36"/>
  <c r="G171" i="36"/>
  <c r="G201" i="36" s="1"/>
  <c r="F171" i="36"/>
  <c r="G170" i="36"/>
  <c r="F170" i="36"/>
  <c r="G169" i="36"/>
  <c r="F169" i="36"/>
  <c r="G168" i="36"/>
  <c r="F168" i="36"/>
  <c r="G167" i="36"/>
  <c r="F167" i="36"/>
  <c r="G166" i="36"/>
  <c r="F166" i="36"/>
  <c r="G165" i="36"/>
  <c r="F165" i="36"/>
  <c r="G164" i="36"/>
  <c r="F164" i="36"/>
  <c r="G163" i="36"/>
  <c r="F163" i="36"/>
  <c r="G162" i="36"/>
  <c r="F162" i="36"/>
  <c r="G161" i="36"/>
  <c r="F161" i="36"/>
  <c r="G160" i="36"/>
  <c r="F160" i="36"/>
  <c r="G159" i="36"/>
  <c r="F159" i="36"/>
  <c r="G158" i="36"/>
  <c r="F158" i="36"/>
  <c r="G157" i="36"/>
  <c r="F157" i="36"/>
  <c r="G156" i="36"/>
  <c r="F156" i="36"/>
  <c r="G155" i="36"/>
  <c r="F155" i="36"/>
  <c r="G154" i="36"/>
  <c r="F154" i="36"/>
  <c r="G153" i="36"/>
  <c r="F153" i="36"/>
  <c r="G152" i="36"/>
  <c r="F152" i="36"/>
  <c r="G151" i="36"/>
  <c r="F151" i="36"/>
  <c r="G150" i="36"/>
  <c r="F150" i="36"/>
  <c r="G149" i="36"/>
  <c r="F149" i="36"/>
  <c r="G148" i="36"/>
  <c r="F148" i="36"/>
  <c r="G147" i="36"/>
  <c r="F147" i="36"/>
  <c r="G146" i="36"/>
  <c r="F146" i="36"/>
  <c r="G145" i="36"/>
  <c r="F145" i="36"/>
  <c r="G144" i="36"/>
  <c r="F144" i="36"/>
  <c r="G143" i="36"/>
  <c r="F143" i="36"/>
  <c r="G142" i="36"/>
  <c r="F142" i="36"/>
  <c r="G141" i="36"/>
  <c r="F141" i="36"/>
  <c r="G140" i="36"/>
  <c r="F140" i="36"/>
  <c r="G139" i="36"/>
  <c r="F139" i="36"/>
  <c r="G138" i="36"/>
  <c r="F138" i="36"/>
  <c r="G137" i="36"/>
  <c r="F137" i="36"/>
  <c r="G136" i="36"/>
  <c r="F136" i="36"/>
  <c r="G135" i="36"/>
  <c r="F135" i="36"/>
  <c r="G134" i="36"/>
  <c r="F134" i="36"/>
  <c r="G133" i="36"/>
  <c r="G186" i="36" s="1"/>
  <c r="F133" i="36"/>
  <c r="G126" i="36"/>
  <c r="F126" i="36"/>
  <c r="G125" i="36"/>
  <c r="F125" i="36"/>
  <c r="G124" i="36"/>
  <c r="F124" i="36"/>
  <c r="G123" i="36"/>
  <c r="F123" i="36"/>
  <c r="G122" i="36"/>
  <c r="F122" i="36"/>
  <c r="G121" i="36"/>
  <c r="F121" i="36"/>
  <c r="G120" i="36"/>
  <c r="F120" i="36"/>
  <c r="G119" i="36"/>
  <c r="F119" i="36"/>
  <c r="G118" i="36"/>
  <c r="F118" i="36"/>
  <c r="G117" i="36"/>
  <c r="F117" i="36"/>
  <c r="G116" i="36"/>
  <c r="F116" i="36"/>
  <c r="G115" i="36"/>
  <c r="F115" i="36"/>
  <c r="G114" i="36"/>
  <c r="F114" i="36"/>
  <c r="G113" i="36"/>
  <c r="F113" i="36"/>
  <c r="G112" i="36"/>
  <c r="F112" i="36"/>
  <c r="G111" i="36"/>
  <c r="F111" i="36"/>
  <c r="G110" i="36"/>
  <c r="F110" i="36"/>
  <c r="G109" i="36"/>
  <c r="F109" i="36"/>
  <c r="G108" i="36"/>
  <c r="F108" i="36"/>
  <c r="G107" i="36"/>
  <c r="F107" i="36"/>
  <c r="G106" i="36"/>
  <c r="F106" i="36"/>
  <c r="G105" i="36"/>
  <c r="F105" i="36"/>
  <c r="G104" i="36"/>
  <c r="F104" i="36"/>
  <c r="G103" i="36"/>
  <c r="F103" i="36"/>
  <c r="G102" i="36"/>
  <c r="F102" i="36"/>
  <c r="G97" i="36"/>
  <c r="F97" i="36"/>
  <c r="G96" i="36"/>
  <c r="F96" i="36"/>
  <c r="G95" i="36"/>
  <c r="F95" i="36"/>
  <c r="G94" i="36"/>
  <c r="F94" i="36"/>
  <c r="G93" i="36"/>
  <c r="F93" i="36"/>
  <c r="G92" i="36"/>
  <c r="F92" i="36"/>
  <c r="G91" i="36"/>
  <c r="F91" i="36"/>
  <c r="G90" i="36"/>
  <c r="F90" i="36"/>
  <c r="G89" i="36"/>
  <c r="F89" i="36"/>
  <c r="G88" i="36"/>
  <c r="F88" i="36"/>
  <c r="G87" i="36"/>
  <c r="F87" i="36"/>
  <c r="G86" i="36"/>
  <c r="F86" i="36"/>
  <c r="G85" i="36"/>
  <c r="F85" i="36"/>
  <c r="G84" i="36"/>
  <c r="F84" i="36"/>
  <c r="G83" i="36"/>
  <c r="F83" i="36"/>
  <c r="G82" i="36"/>
  <c r="F82" i="36"/>
  <c r="G81" i="36"/>
  <c r="F81" i="36"/>
  <c r="G80" i="36"/>
  <c r="F80" i="36"/>
  <c r="G79" i="36"/>
  <c r="F79" i="36"/>
  <c r="G78" i="36"/>
  <c r="F78" i="36"/>
  <c r="G77" i="36"/>
  <c r="F77" i="36"/>
  <c r="G76" i="36"/>
  <c r="F76" i="36"/>
  <c r="G75" i="36"/>
  <c r="F75" i="36"/>
  <c r="G74" i="36"/>
  <c r="F74" i="36"/>
  <c r="G73" i="36"/>
  <c r="F73" i="36"/>
  <c r="G72" i="36"/>
  <c r="F72" i="36"/>
  <c r="G71" i="36"/>
  <c r="F71" i="36"/>
  <c r="G70" i="36"/>
  <c r="F70" i="36"/>
  <c r="G69" i="36"/>
  <c r="F69" i="36"/>
  <c r="G68" i="36"/>
  <c r="F68" i="36"/>
  <c r="G67" i="36"/>
  <c r="F67" i="36"/>
  <c r="G66" i="36"/>
  <c r="F66" i="36"/>
  <c r="G65" i="36"/>
  <c r="F65" i="36"/>
  <c r="G64" i="36"/>
  <c r="F64" i="36"/>
  <c r="G59" i="36"/>
  <c r="F59" i="36"/>
  <c r="G58" i="36"/>
  <c r="F58" i="36"/>
  <c r="G57" i="36"/>
  <c r="F57" i="36"/>
  <c r="G56" i="36"/>
  <c r="F56" i="36"/>
  <c r="G55" i="36"/>
  <c r="F55" i="36"/>
  <c r="G54" i="36"/>
  <c r="F54" i="36"/>
  <c r="G53" i="36"/>
  <c r="F53" i="36"/>
  <c r="G52" i="36"/>
  <c r="F52" i="36"/>
  <c r="G51" i="36"/>
  <c r="F51" i="36"/>
  <c r="G50" i="36"/>
  <c r="F50" i="36"/>
  <c r="G49" i="36"/>
  <c r="F49" i="36"/>
  <c r="G48" i="36"/>
  <c r="F48" i="36"/>
  <c r="G47" i="36"/>
  <c r="G60" i="36" s="1"/>
  <c r="F47" i="36"/>
  <c r="G42" i="36"/>
  <c r="F42" i="36"/>
  <c r="G41" i="36"/>
  <c r="F41" i="36"/>
  <c r="G40" i="36"/>
  <c r="F40" i="36"/>
  <c r="G39" i="36"/>
  <c r="F39" i="36"/>
  <c r="G38" i="36"/>
  <c r="F38" i="36"/>
  <c r="G37" i="36"/>
  <c r="F37" i="36"/>
  <c r="G36" i="36"/>
  <c r="F36" i="36"/>
  <c r="G35" i="36"/>
  <c r="F35" i="36"/>
  <c r="G34" i="36"/>
  <c r="F34" i="36"/>
  <c r="G33" i="36"/>
  <c r="F33" i="36"/>
  <c r="G32" i="36"/>
  <c r="F32" i="36"/>
  <c r="G31" i="36"/>
  <c r="F31" i="36"/>
  <c r="G30" i="36"/>
  <c r="F30" i="36"/>
  <c r="G29" i="36"/>
  <c r="F29" i="36"/>
  <c r="G28" i="36"/>
  <c r="F28" i="36"/>
  <c r="G27" i="36"/>
  <c r="F27" i="36"/>
  <c r="G26" i="36"/>
  <c r="F26" i="36"/>
  <c r="G25" i="36"/>
  <c r="F25" i="36"/>
  <c r="G24" i="36"/>
  <c r="F24" i="36"/>
  <c r="G19" i="36"/>
  <c r="F19" i="36"/>
  <c r="G18" i="36"/>
  <c r="F18" i="36"/>
  <c r="G17" i="36"/>
  <c r="F17" i="36"/>
  <c r="G16" i="36"/>
  <c r="F16" i="36"/>
  <c r="G15" i="36"/>
  <c r="F15" i="36"/>
  <c r="G14" i="36"/>
  <c r="F14" i="36"/>
  <c r="G13" i="36"/>
  <c r="F13" i="36"/>
  <c r="G12" i="36"/>
  <c r="F12" i="36"/>
  <c r="G11" i="36"/>
  <c r="F11" i="36"/>
  <c r="G10" i="36"/>
  <c r="F10" i="36"/>
  <c r="G9" i="36"/>
  <c r="F9" i="36"/>
  <c r="G8" i="36"/>
  <c r="F8" i="36"/>
  <c r="G7" i="36"/>
  <c r="F7" i="36"/>
  <c r="G6" i="36"/>
  <c r="F6" i="36"/>
  <c r="G5" i="36"/>
  <c r="G20" i="36" s="1"/>
  <c r="F5" i="36"/>
  <c r="G364" i="35"/>
  <c r="F364" i="35"/>
  <c r="G363" i="35"/>
  <c r="F363" i="35"/>
  <c r="G362" i="35"/>
  <c r="F362" i="35"/>
  <c r="G360" i="35"/>
  <c r="F360" i="35"/>
  <c r="G359" i="35"/>
  <c r="F359" i="35"/>
  <c r="G358" i="35"/>
  <c r="F358" i="35"/>
  <c r="G357" i="35"/>
  <c r="F357" i="35"/>
  <c r="G356" i="35"/>
  <c r="F356" i="35"/>
  <c r="G355" i="35"/>
  <c r="F355" i="35"/>
  <c r="G354" i="35"/>
  <c r="F354" i="35"/>
  <c r="G353" i="35"/>
  <c r="F353" i="35"/>
  <c r="G352" i="35"/>
  <c r="F352" i="35"/>
  <c r="G351" i="35"/>
  <c r="F351" i="35"/>
  <c r="G349" i="35"/>
  <c r="F349" i="35"/>
  <c r="G348" i="35"/>
  <c r="F348" i="35"/>
  <c r="G346" i="35"/>
  <c r="F346" i="35"/>
  <c r="G345" i="35"/>
  <c r="F345" i="35"/>
  <c r="G344" i="35"/>
  <c r="F344" i="35"/>
  <c r="G343" i="35"/>
  <c r="F343" i="35"/>
  <c r="G342" i="35"/>
  <c r="F342" i="35"/>
  <c r="G341" i="35"/>
  <c r="F341" i="35"/>
  <c r="G340" i="35"/>
  <c r="F340" i="35"/>
  <c r="G339" i="35"/>
  <c r="F339" i="35"/>
  <c r="G338" i="35"/>
  <c r="F338" i="35"/>
  <c r="G337" i="35"/>
  <c r="F337" i="35"/>
  <c r="G335" i="35"/>
  <c r="F335" i="35"/>
  <c r="G334" i="35"/>
  <c r="F334" i="35"/>
  <c r="G332" i="35"/>
  <c r="F332" i="35"/>
  <c r="G330" i="35"/>
  <c r="F330" i="35"/>
  <c r="G329" i="35"/>
  <c r="F329" i="35"/>
  <c r="G328" i="35"/>
  <c r="F328" i="35"/>
  <c r="G321" i="35"/>
  <c r="F321" i="35"/>
  <c r="G320" i="35"/>
  <c r="F320" i="35"/>
  <c r="G318" i="35"/>
  <c r="F318" i="35"/>
  <c r="G317" i="35"/>
  <c r="F317" i="35"/>
  <c r="G316" i="35"/>
  <c r="G322" i="35" s="1"/>
  <c r="F316" i="35"/>
  <c r="G310" i="35"/>
  <c r="F310" i="35"/>
  <c r="G309" i="35"/>
  <c r="F309" i="35"/>
  <c r="G307" i="35"/>
  <c r="F307" i="35"/>
  <c r="G306" i="35"/>
  <c r="F306" i="35"/>
  <c r="G304" i="35"/>
  <c r="F304" i="35"/>
  <c r="G303" i="35"/>
  <c r="F303" i="35"/>
  <c r="G302" i="35"/>
  <c r="F302" i="35"/>
  <c r="G296" i="35"/>
  <c r="F296" i="35"/>
  <c r="G295" i="35"/>
  <c r="F295" i="35"/>
  <c r="G294" i="35"/>
  <c r="F294" i="35"/>
  <c r="G292" i="35"/>
  <c r="F292" i="35"/>
  <c r="G291" i="35"/>
  <c r="F291" i="35"/>
  <c r="G289" i="35"/>
  <c r="F289" i="35"/>
  <c r="G288" i="35"/>
  <c r="F288" i="35"/>
  <c r="G287" i="35"/>
  <c r="F287" i="35"/>
  <c r="G286" i="35"/>
  <c r="F286" i="35"/>
  <c r="G285" i="35"/>
  <c r="F285" i="35"/>
  <c r="G283" i="35"/>
  <c r="F283" i="35"/>
  <c r="G282" i="35"/>
  <c r="F282" i="35"/>
  <c r="G281" i="35"/>
  <c r="F281" i="35"/>
  <c r="G280" i="35"/>
  <c r="F280" i="35"/>
  <c r="G279" i="35"/>
  <c r="G297" i="35" s="1"/>
  <c r="F279" i="35"/>
  <c r="G272" i="35"/>
  <c r="F272" i="35"/>
  <c r="G271" i="35"/>
  <c r="F271" i="35"/>
  <c r="G270" i="35"/>
  <c r="F270" i="35"/>
  <c r="G269" i="35"/>
  <c r="F269" i="35"/>
  <c r="G268" i="35"/>
  <c r="F268" i="35"/>
  <c r="G267" i="35"/>
  <c r="F267" i="35"/>
  <c r="G265" i="35"/>
  <c r="F265" i="35"/>
  <c r="G264" i="35"/>
  <c r="F264" i="35"/>
  <c r="G263" i="35"/>
  <c r="F263" i="35"/>
  <c r="G262" i="35"/>
  <c r="F262" i="35"/>
  <c r="G261" i="35"/>
  <c r="F261" i="35"/>
  <c r="G260" i="35"/>
  <c r="F260" i="35"/>
  <c r="G259" i="35"/>
  <c r="F259" i="35"/>
  <c r="G258" i="35"/>
  <c r="F258" i="35"/>
  <c r="G256" i="35"/>
  <c r="F256" i="35"/>
  <c r="G255" i="35"/>
  <c r="F255" i="35"/>
  <c r="G253" i="35"/>
  <c r="F253" i="35"/>
  <c r="G251" i="35"/>
  <c r="F251" i="35"/>
  <c r="G250" i="35"/>
  <c r="F250" i="35"/>
  <c r="G249" i="35"/>
  <c r="F249" i="35"/>
  <c r="G246" i="35"/>
  <c r="F246" i="35"/>
  <c r="G245" i="35"/>
  <c r="F245" i="35"/>
  <c r="G244" i="35"/>
  <c r="F244" i="35"/>
  <c r="G242" i="35"/>
  <c r="F242" i="35"/>
  <c r="G241" i="35"/>
  <c r="F241" i="35"/>
  <c r="G240" i="35"/>
  <c r="F240" i="35"/>
  <c r="G239" i="35"/>
  <c r="F239" i="35"/>
  <c r="G238" i="35"/>
  <c r="F238" i="35"/>
  <c r="G236" i="35"/>
  <c r="F236" i="35"/>
  <c r="G235" i="35"/>
  <c r="F235" i="35"/>
  <c r="G234" i="35"/>
  <c r="F234" i="35"/>
  <c r="G233" i="35"/>
  <c r="F233" i="35"/>
  <c r="G232" i="35"/>
  <c r="F232" i="35"/>
  <c r="G230" i="35"/>
  <c r="F230" i="35"/>
  <c r="G229" i="35"/>
  <c r="F229" i="35"/>
  <c r="G227" i="35"/>
  <c r="F227" i="35"/>
  <c r="G226" i="35"/>
  <c r="F226" i="35"/>
  <c r="G224" i="35"/>
  <c r="F224" i="35"/>
  <c r="G223" i="35"/>
  <c r="F223" i="35"/>
  <c r="G221" i="35"/>
  <c r="F221" i="35"/>
  <c r="G218" i="35"/>
  <c r="F218" i="35"/>
  <c r="G216" i="35"/>
  <c r="F216" i="35"/>
  <c r="G214" i="35"/>
  <c r="F214" i="35"/>
  <c r="G213" i="35"/>
  <c r="F213" i="35"/>
  <c r="G212" i="35"/>
  <c r="F212" i="35"/>
  <c r="G211" i="35"/>
  <c r="G273" i="35" s="1"/>
  <c r="F211" i="35"/>
  <c r="C201" i="35"/>
  <c r="C194" i="35"/>
  <c r="E186" i="35"/>
  <c r="G185" i="35"/>
  <c r="F185" i="35"/>
  <c r="G184" i="35"/>
  <c r="F184" i="35"/>
  <c r="G183" i="35"/>
  <c r="F183" i="35"/>
  <c r="G182" i="35"/>
  <c r="F182" i="35"/>
  <c r="G181" i="35"/>
  <c r="F181" i="35"/>
  <c r="G180" i="35"/>
  <c r="F180" i="35"/>
  <c r="G179" i="35"/>
  <c r="F179" i="35"/>
  <c r="G178" i="35"/>
  <c r="F178" i="35"/>
  <c r="G177" i="35"/>
  <c r="F177" i="35"/>
  <c r="G176" i="35"/>
  <c r="F176" i="35"/>
  <c r="G175" i="35"/>
  <c r="F175" i="35"/>
  <c r="G174" i="35"/>
  <c r="F174" i="35"/>
  <c r="G173" i="35"/>
  <c r="F173" i="35"/>
  <c r="G172" i="35"/>
  <c r="F172" i="35"/>
  <c r="G171" i="35"/>
  <c r="F171" i="35"/>
  <c r="G170" i="35"/>
  <c r="F170" i="35"/>
  <c r="G169" i="35"/>
  <c r="F169" i="35"/>
  <c r="G168" i="35"/>
  <c r="F168" i="35"/>
  <c r="G167" i="35"/>
  <c r="F167" i="35"/>
  <c r="G166" i="35"/>
  <c r="F166" i="35"/>
  <c r="G165" i="35"/>
  <c r="F165" i="35"/>
  <c r="G164" i="35"/>
  <c r="F164" i="35"/>
  <c r="G163" i="35"/>
  <c r="F163" i="35"/>
  <c r="G162" i="35"/>
  <c r="F162" i="35"/>
  <c r="G161" i="35"/>
  <c r="F161" i="35"/>
  <c r="G160" i="35"/>
  <c r="F160" i="35"/>
  <c r="G159" i="35"/>
  <c r="F159" i="35"/>
  <c r="G158" i="35"/>
  <c r="F158" i="35"/>
  <c r="G157" i="35"/>
  <c r="F157" i="35"/>
  <c r="G156" i="35"/>
  <c r="F156" i="35"/>
  <c r="G155" i="35"/>
  <c r="F155" i="35"/>
  <c r="G154" i="35"/>
  <c r="F154" i="35"/>
  <c r="G153" i="35"/>
  <c r="F153" i="35"/>
  <c r="G152" i="35"/>
  <c r="F152" i="35"/>
  <c r="G151" i="35"/>
  <c r="F151" i="35"/>
  <c r="G150" i="35"/>
  <c r="F150" i="35"/>
  <c r="G149" i="35"/>
  <c r="F149" i="35"/>
  <c r="G148" i="35"/>
  <c r="F148" i="35"/>
  <c r="G147" i="35"/>
  <c r="F147" i="35"/>
  <c r="G146" i="35"/>
  <c r="F146" i="35"/>
  <c r="G145" i="35"/>
  <c r="F145" i="35"/>
  <c r="G144" i="35"/>
  <c r="F144" i="35"/>
  <c r="G143" i="35"/>
  <c r="F143" i="35"/>
  <c r="G142" i="35"/>
  <c r="F142" i="35"/>
  <c r="G141" i="35"/>
  <c r="F141" i="35"/>
  <c r="G140" i="35"/>
  <c r="F140" i="35"/>
  <c r="G139" i="35"/>
  <c r="F139" i="35"/>
  <c r="G138" i="35"/>
  <c r="F138" i="35"/>
  <c r="G137" i="35"/>
  <c r="F137" i="35"/>
  <c r="G136" i="35"/>
  <c r="F136" i="35"/>
  <c r="G135" i="35"/>
  <c r="F135" i="35"/>
  <c r="G134" i="35"/>
  <c r="F134" i="35"/>
  <c r="G133" i="35"/>
  <c r="F133" i="35"/>
  <c r="G126" i="35"/>
  <c r="F126" i="35"/>
  <c r="G125" i="35"/>
  <c r="F125" i="35"/>
  <c r="G124" i="35"/>
  <c r="F124" i="35"/>
  <c r="G123" i="35"/>
  <c r="F123" i="35"/>
  <c r="G122" i="35"/>
  <c r="F122" i="35"/>
  <c r="G121" i="35"/>
  <c r="F121" i="35"/>
  <c r="G120" i="35"/>
  <c r="F120" i="35"/>
  <c r="G119" i="35"/>
  <c r="F119" i="35"/>
  <c r="G118" i="35"/>
  <c r="F118" i="35"/>
  <c r="G117" i="35"/>
  <c r="F117" i="35"/>
  <c r="G116" i="35"/>
  <c r="F116" i="35"/>
  <c r="G115" i="35"/>
  <c r="F115" i="35"/>
  <c r="G114" i="35"/>
  <c r="F114" i="35"/>
  <c r="G113" i="35"/>
  <c r="F113" i="35"/>
  <c r="G112" i="35"/>
  <c r="F112" i="35"/>
  <c r="G111" i="35"/>
  <c r="F111" i="35"/>
  <c r="G110" i="35"/>
  <c r="F110" i="35"/>
  <c r="G109" i="35"/>
  <c r="F109" i="35"/>
  <c r="G108" i="35"/>
  <c r="F108" i="35"/>
  <c r="G107" i="35"/>
  <c r="F107" i="35"/>
  <c r="G106" i="35"/>
  <c r="F106" i="35"/>
  <c r="G105" i="35"/>
  <c r="F105" i="35"/>
  <c r="G104" i="35"/>
  <c r="F104" i="35"/>
  <c r="G103" i="35"/>
  <c r="F103" i="35"/>
  <c r="G102" i="35"/>
  <c r="F102" i="35"/>
  <c r="F127" i="35" s="1"/>
  <c r="G97" i="35"/>
  <c r="F97" i="35"/>
  <c r="G96" i="35"/>
  <c r="F96" i="35"/>
  <c r="G95" i="35"/>
  <c r="F95" i="35"/>
  <c r="G94" i="35"/>
  <c r="F94" i="35"/>
  <c r="G93" i="35"/>
  <c r="F93" i="35"/>
  <c r="G92" i="35"/>
  <c r="F92" i="35"/>
  <c r="G91" i="35"/>
  <c r="F91" i="35"/>
  <c r="G90" i="35"/>
  <c r="F90" i="35"/>
  <c r="G89" i="35"/>
  <c r="F89" i="35"/>
  <c r="G88" i="35"/>
  <c r="F88" i="35"/>
  <c r="G87" i="35"/>
  <c r="F87" i="35"/>
  <c r="G86" i="35"/>
  <c r="F86" i="35"/>
  <c r="G85" i="35"/>
  <c r="F85" i="35"/>
  <c r="G84" i="35"/>
  <c r="F84" i="35"/>
  <c r="G83" i="35"/>
  <c r="F83" i="35"/>
  <c r="G82" i="35"/>
  <c r="F82" i="35"/>
  <c r="G81" i="35"/>
  <c r="F81" i="35"/>
  <c r="G80" i="35"/>
  <c r="F80" i="35"/>
  <c r="G79" i="35"/>
  <c r="F79" i="35"/>
  <c r="G78" i="35"/>
  <c r="F78" i="35"/>
  <c r="G77" i="35"/>
  <c r="F77" i="35"/>
  <c r="G76" i="35"/>
  <c r="F76" i="35"/>
  <c r="G75" i="35"/>
  <c r="F75" i="35"/>
  <c r="G74" i="35"/>
  <c r="F74" i="35"/>
  <c r="G73" i="35"/>
  <c r="F73" i="35"/>
  <c r="G72" i="35"/>
  <c r="F72" i="35"/>
  <c r="G71" i="35"/>
  <c r="F71" i="35"/>
  <c r="G70" i="35"/>
  <c r="F70" i="35"/>
  <c r="G69" i="35"/>
  <c r="F69" i="35"/>
  <c r="G68" i="35"/>
  <c r="F68" i="35"/>
  <c r="G67" i="35"/>
  <c r="F67" i="35"/>
  <c r="G66" i="35"/>
  <c r="F66" i="35"/>
  <c r="G65" i="35"/>
  <c r="F65" i="35"/>
  <c r="G64" i="35"/>
  <c r="F64" i="35"/>
  <c r="F98" i="35" s="1"/>
  <c r="G59" i="35"/>
  <c r="F59" i="35"/>
  <c r="G58" i="35"/>
  <c r="F58" i="35"/>
  <c r="G57" i="35"/>
  <c r="F57" i="35"/>
  <c r="G56" i="35"/>
  <c r="F56" i="35"/>
  <c r="G55" i="35"/>
  <c r="F55" i="35"/>
  <c r="G54" i="35"/>
  <c r="F54" i="35"/>
  <c r="G53" i="35"/>
  <c r="F53" i="35"/>
  <c r="G52" i="35"/>
  <c r="F52" i="35"/>
  <c r="G51" i="35"/>
  <c r="F51" i="35"/>
  <c r="G50" i="35"/>
  <c r="F50" i="35"/>
  <c r="G49" i="35"/>
  <c r="F49" i="35"/>
  <c r="G48" i="35"/>
  <c r="F48" i="35"/>
  <c r="G47" i="35"/>
  <c r="F47" i="35"/>
  <c r="G42" i="35"/>
  <c r="F42" i="35"/>
  <c r="G41" i="35"/>
  <c r="F41" i="35"/>
  <c r="G40" i="35"/>
  <c r="F40" i="35"/>
  <c r="G39" i="35"/>
  <c r="F39" i="35"/>
  <c r="G38" i="35"/>
  <c r="F38" i="35"/>
  <c r="G37" i="35"/>
  <c r="F37" i="35"/>
  <c r="G36" i="35"/>
  <c r="F36" i="35"/>
  <c r="G35" i="35"/>
  <c r="F35" i="35"/>
  <c r="G34" i="35"/>
  <c r="F34" i="35"/>
  <c r="G33" i="35"/>
  <c r="F33" i="35"/>
  <c r="G32" i="35"/>
  <c r="F32" i="35"/>
  <c r="G31" i="35"/>
  <c r="F31" i="35"/>
  <c r="G30" i="35"/>
  <c r="F30" i="35"/>
  <c r="G29" i="35"/>
  <c r="F29" i="35"/>
  <c r="G28" i="35"/>
  <c r="F28" i="35"/>
  <c r="G27" i="35"/>
  <c r="F27" i="35"/>
  <c r="G26" i="35"/>
  <c r="F26" i="35"/>
  <c r="G25" i="35"/>
  <c r="F25" i="35"/>
  <c r="G24" i="35"/>
  <c r="G43" i="35" s="1"/>
  <c r="F24" i="35"/>
  <c r="F43" i="35" s="1"/>
  <c r="G19" i="35"/>
  <c r="F19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G8" i="35"/>
  <c r="F8" i="35"/>
  <c r="G7" i="35"/>
  <c r="F7" i="35"/>
  <c r="G6" i="35"/>
  <c r="F6" i="35"/>
  <c r="G5" i="35"/>
  <c r="F5" i="35"/>
  <c r="G364" i="34"/>
  <c r="F364" i="34"/>
  <c r="G363" i="34"/>
  <c r="F363" i="34"/>
  <c r="G362" i="34"/>
  <c r="F362" i="34"/>
  <c r="G360" i="34"/>
  <c r="F360" i="34"/>
  <c r="G359" i="34"/>
  <c r="F359" i="34"/>
  <c r="G358" i="34"/>
  <c r="F358" i="34"/>
  <c r="G357" i="34"/>
  <c r="F357" i="34"/>
  <c r="G356" i="34"/>
  <c r="F356" i="34"/>
  <c r="G355" i="34"/>
  <c r="F355" i="34"/>
  <c r="G354" i="34"/>
  <c r="F354" i="34"/>
  <c r="G353" i="34"/>
  <c r="F353" i="34"/>
  <c r="G352" i="34"/>
  <c r="F352" i="34"/>
  <c r="G351" i="34"/>
  <c r="F351" i="34"/>
  <c r="G349" i="34"/>
  <c r="F349" i="34"/>
  <c r="G348" i="34"/>
  <c r="F348" i="34"/>
  <c r="G346" i="34"/>
  <c r="F346" i="34"/>
  <c r="G345" i="34"/>
  <c r="F345" i="34"/>
  <c r="G344" i="34"/>
  <c r="F344" i="34"/>
  <c r="G343" i="34"/>
  <c r="F343" i="34"/>
  <c r="G342" i="34"/>
  <c r="F342" i="34"/>
  <c r="G341" i="34"/>
  <c r="F341" i="34"/>
  <c r="G340" i="34"/>
  <c r="F340" i="34"/>
  <c r="G339" i="34"/>
  <c r="F339" i="34"/>
  <c r="G338" i="34"/>
  <c r="F338" i="34"/>
  <c r="G337" i="34"/>
  <c r="F337" i="34"/>
  <c r="G335" i="34"/>
  <c r="F335" i="34"/>
  <c r="G334" i="34"/>
  <c r="F334" i="34"/>
  <c r="G332" i="34"/>
  <c r="F332" i="34"/>
  <c r="G330" i="34"/>
  <c r="F330" i="34"/>
  <c r="G329" i="34"/>
  <c r="F329" i="34"/>
  <c r="G328" i="34"/>
  <c r="G365" i="34" s="1"/>
  <c r="F328" i="34"/>
  <c r="F365" i="34" s="1"/>
  <c r="G321" i="34"/>
  <c r="F321" i="34"/>
  <c r="G320" i="34"/>
  <c r="F320" i="34"/>
  <c r="G318" i="34"/>
  <c r="F318" i="34"/>
  <c r="G317" i="34"/>
  <c r="F317" i="34"/>
  <c r="G316" i="34"/>
  <c r="F316" i="34"/>
  <c r="G310" i="34"/>
  <c r="F310" i="34"/>
  <c r="G309" i="34"/>
  <c r="F309" i="34"/>
  <c r="G307" i="34"/>
  <c r="F307" i="34"/>
  <c r="G306" i="34"/>
  <c r="F306" i="34"/>
  <c r="G304" i="34"/>
  <c r="F304" i="34"/>
  <c r="G303" i="34"/>
  <c r="F303" i="34"/>
  <c r="G302" i="34"/>
  <c r="G311" i="34" s="1"/>
  <c r="F302" i="34"/>
  <c r="F311" i="34" s="1"/>
  <c r="G296" i="34"/>
  <c r="F296" i="34"/>
  <c r="G295" i="34"/>
  <c r="F295" i="34"/>
  <c r="G294" i="34"/>
  <c r="F294" i="34"/>
  <c r="G292" i="34"/>
  <c r="F292" i="34"/>
  <c r="G291" i="34"/>
  <c r="F291" i="34"/>
  <c r="G289" i="34"/>
  <c r="F289" i="34"/>
  <c r="G288" i="34"/>
  <c r="F288" i="34"/>
  <c r="G287" i="34"/>
  <c r="F287" i="34"/>
  <c r="G286" i="34"/>
  <c r="F286" i="34"/>
  <c r="G285" i="34"/>
  <c r="F285" i="34"/>
  <c r="G283" i="34"/>
  <c r="F283" i="34"/>
  <c r="G282" i="34"/>
  <c r="F282" i="34"/>
  <c r="G281" i="34"/>
  <c r="F281" i="34"/>
  <c r="G280" i="34"/>
  <c r="F280" i="34"/>
  <c r="G279" i="34"/>
  <c r="F279" i="34"/>
  <c r="G272" i="34"/>
  <c r="F272" i="34"/>
  <c r="G271" i="34"/>
  <c r="F271" i="34"/>
  <c r="G270" i="34"/>
  <c r="F270" i="34"/>
  <c r="G269" i="34"/>
  <c r="F269" i="34"/>
  <c r="G268" i="34"/>
  <c r="F268" i="34"/>
  <c r="G267" i="34"/>
  <c r="F267" i="34"/>
  <c r="G265" i="34"/>
  <c r="F265" i="34"/>
  <c r="G264" i="34"/>
  <c r="F264" i="34"/>
  <c r="G263" i="34"/>
  <c r="F263" i="34"/>
  <c r="G262" i="34"/>
  <c r="F262" i="34"/>
  <c r="G261" i="34"/>
  <c r="F261" i="34"/>
  <c r="G260" i="34"/>
  <c r="F260" i="34"/>
  <c r="G259" i="34"/>
  <c r="F259" i="34"/>
  <c r="G258" i="34"/>
  <c r="F258" i="34"/>
  <c r="G256" i="34"/>
  <c r="F256" i="34"/>
  <c r="G255" i="34"/>
  <c r="F255" i="34"/>
  <c r="G253" i="34"/>
  <c r="F253" i="34"/>
  <c r="G251" i="34"/>
  <c r="F251" i="34"/>
  <c r="G250" i="34"/>
  <c r="F250" i="34"/>
  <c r="G249" i="34"/>
  <c r="F249" i="34"/>
  <c r="G246" i="34"/>
  <c r="F246" i="34"/>
  <c r="G245" i="34"/>
  <c r="F245" i="34"/>
  <c r="G244" i="34"/>
  <c r="F244" i="34"/>
  <c r="G242" i="34"/>
  <c r="F242" i="34"/>
  <c r="G241" i="34"/>
  <c r="F241" i="34"/>
  <c r="G240" i="34"/>
  <c r="F240" i="34"/>
  <c r="G239" i="34"/>
  <c r="F239" i="34"/>
  <c r="G238" i="34"/>
  <c r="F238" i="34"/>
  <c r="G236" i="34"/>
  <c r="F236" i="34"/>
  <c r="G235" i="34"/>
  <c r="F235" i="34"/>
  <c r="G234" i="34"/>
  <c r="F234" i="34"/>
  <c r="G233" i="34"/>
  <c r="F233" i="34"/>
  <c r="G232" i="34"/>
  <c r="F232" i="34"/>
  <c r="G230" i="34"/>
  <c r="F230" i="34"/>
  <c r="G229" i="34"/>
  <c r="F229" i="34"/>
  <c r="G227" i="34"/>
  <c r="F227" i="34"/>
  <c r="G226" i="34"/>
  <c r="F226" i="34"/>
  <c r="G224" i="34"/>
  <c r="F224" i="34"/>
  <c r="G223" i="34"/>
  <c r="F223" i="34"/>
  <c r="G221" i="34"/>
  <c r="F221" i="34"/>
  <c r="G218" i="34"/>
  <c r="F218" i="34"/>
  <c r="G216" i="34"/>
  <c r="F216" i="34"/>
  <c r="G214" i="34"/>
  <c r="F214" i="34"/>
  <c r="G213" i="34"/>
  <c r="F213" i="34"/>
  <c r="G212" i="34"/>
  <c r="F212" i="34"/>
  <c r="G211" i="34"/>
  <c r="F211" i="34"/>
  <c r="C201" i="34"/>
  <c r="C194" i="34"/>
  <c r="E186" i="34"/>
  <c r="G185" i="34"/>
  <c r="F185" i="34"/>
  <c r="G184" i="34"/>
  <c r="F184" i="34"/>
  <c r="G183" i="34"/>
  <c r="F183" i="34"/>
  <c r="G182" i="34"/>
  <c r="F182" i="34"/>
  <c r="G181" i="34"/>
  <c r="F181" i="34"/>
  <c r="G180" i="34"/>
  <c r="F180" i="34"/>
  <c r="G179" i="34"/>
  <c r="F179" i="34"/>
  <c r="G178" i="34"/>
  <c r="F178" i="34"/>
  <c r="G177" i="34"/>
  <c r="F177" i="34"/>
  <c r="G176" i="34"/>
  <c r="F176" i="34"/>
  <c r="G175" i="34"/>
  <c r="F175" i="34"/>
  <c r="G174" i="34"/>
  <c r="F174" i="34"/>
  <c r="G173" i="34"/>
  <c r="F173" i="34"/>
  <c r="G172" i="34"/>
  <c r="F172" i="34"/>
  <c r="G171" i="34"/>
  <c r="F171" i="34"/>
  <c r="G170" i="34"/>
  <c r="F170" i="34"/>
  <c r="G169" i="34"/>
  <c r="F169" i="34"/>
  <c r="G168" i="34"/>
  <c r="F168" i="34"/>
  <c r="G167" i="34"/>
  <c r="F167" i="34"/>
  <c r="G166" i="34"/>
  <c r="F166" i="34"/>
  <c r="G165" i="34"/>
  <c r="F165" i="34"/>
  <c r="G164" i="34"/>
  <c r="F164" i="34"/>
  <c r="G163" i="34"/>
  <c r="F163" i="34"/>
  <c r="G162" i="34"/>
  <c r="F162" i="34"/>
  <c r="G161" i="34"/>
  <c r="F161" i="34"/>
  <c r="G160" i="34"/>
  <c r="F160" i="34"/>
  <c r="G159" i="34"/>
  <c r="F159" i="34"/>
  <c r="G158" i="34"/>
  <c r="F158" i="34"/>
  <c r="G157" i="34"/>
  <c r="F157" i="34"/>
  <c r="G156" i="34"/>
  <c r="F156" i="34"/>
  <c r="G155" i="34"/>
  <c r="F155" i="34"/>
  <c r="G154" i="34"/>
  <c r="F154" i="34"/>
  <c r="G153" i="34"/>
  <c r="F153" i="34"/>
  <c r="G152" i="34"/>
  <c r="F152" i="34"/>
  <c r="G151" i="34"/>
  <c r="F151" i="34"/>
  <c r="G150" i="34"/>
  <c r="F150" i="34"/>
  <c r="G149" i="34"/>
  <c r="F149" i="34"/>
  <c r="G148" i="34"/>
  <c r="F148" i="34"/>
  <c r="G147" i="34"/>
  <c r="F147" i="34"/>
  <c r="G146" i="34"/>
  <c r="F146" i="34"/>
  <c r="G145" i="34"/>
  <c r="F145" i="34"/>
  <c r="G144" i="34"/>
  <c r="F144" i="34"/>
  <c r="G143" i="34"/>
  <c r="F143" i="34"/>
  <c r="G142" i="34"/>
  <c r="F142" i="34"/>
  <c r="G141" i="34"/>
  <c r="F141" i="34"/>
  <c r="G140" i="34"/>
  <c r="F140" i="34"/>
  <c r="G139" i="34"/>
  <c r="F139" i="34"/>
  <c r="G138" i="34"/>
  <c r="F138" i="34"/>
  <c r="G137" i="34"/>
  <c r="F137" i="34"/>
  <c r="G136" i="34"/>
  <c r="F136" i="34"/>
  <c r="G135" i="34"/>
  <c r="F135" i="34"/>
  <c r="G134" i="34"/>
  <c r="F134" i="34"/>
  <c r="G133" i="34"/>
  <c r="F133" i="34"/>
  <c r="G126" i="34"/>
  <c r="F126" i="34"/>
  <c r="G125" i="34"/>
  <c r="F125" i="34"/>
  <c r="G124" i="34"/>
  <c r="F124" i="34"/>
  <c r="G123" i="34"/>
  <c r="F123" i="34"/>
  <c r="G122" i="34"/>
  <c r="F122" i="34"/>
  <c r="G121" i="34"/>
  <c r="F121" i="34"/>
  <c r="G120" i="34"/>
  <c r="F120" i="34"/>
  <c r="G119" i="34"/>
  <c r="F119" i="34"/>
  <c r="G118" i="34"/>
  <c r="F118" i="34"/>
  <c r="G117" i="34"/>
  <c r="F117" i="34"/>
  <c r="G116" i="34"/>
  <c r="F116" i="34"/>
  <c r="G115" i="34"/>
  <c r="F115" i="34"/>
  <c r="G114" i="34"/>
  <c r="F114" i="34"/>
  <c r="G113" i="34"/>
  <c r="F113" i="34"/>
  <c r="G112" i="34"/>
  <c r="F112" i="34"/>
  <c r="G111" i="34"/>
  <c r="F111" i="34"/>
  <c r="G110" i="34"/>
  <c r="F110" i="34"/>
  <c r="G109" i="34"/>
  <c r="F109" i="34"/>
  <c r="G108" i="34"/>
  <c r="F108" i="34"/>
  <c r="G107" i="34"/>
  <c r="F107" i="34"/>
  <c r="G106" i="34"/>
  <c r="F106" i="34"/>
  <c r="G105" i="34"/>
  <c r="F105" i="34"/>
  <c r="G104" i="34"/>
  <c r="F104" i="34"/>
  <c r="G103" i="34"/>
  <c r="F103" i="34"/>
  <c r="G102" i="34"/>
  <c r="G127" i="34" s="1"/>
  <c r="F102" i="34"/>
  <c r="G97" i="34"/>
  <c r="F97" i="34"/>
  <c r="G96" i="34"/>
  <c r="F96" i="34"/>
  <c r="G95" i="34"/>
  <c r="F95" i="34"/>
  <c r="G94" i="34"/>
  <c r="F94" i="34"/>
  <c r="G93" i="34"/>
  <c r="F93" i="34"/>
  <c r="G92" i="34"/>
  <c r="F92" i="34"/>
  <c r="G91" i="34"/>
  <c r="F91" i="34"/>
  <c r="G90" i="34"/>
  <c r="F90" i="34"/>
  <c r="G89" i="34"/>
  <c r="F89" i="34"/>
  <c r="G88" i="34"/>
  <c r="F88" i="34"/>
  <c r="G87" i="34"/>
  <c r="F87" i="34"/>
  <c r="G86" i="34"/>
  <c r="F86" i="34"/>
  <c r="G85" i="34"/>
  <c r="F85" i="34"/>
  <c r="G84" i="34"/>
  <c r="F84" i="34"/>
  <c r="G83" i="34"/>
  <c r="F83" i="34"/>
  <c r="G82" i="34"/>
  <c r="F82" i="34"/>
  <c r="G81" i="34"/>
  <c r="F81" i="34"/>
  <c r="G80" i="34"/>
  <c r="F80" i="34"/>
  <c r="G79" i="34"/>
  <c r="F79" i="34"/>
  <c r="G78" i="34"/>
  <c r="F78" i="34"/>
  <c r="G77" i="34"/>
  <c r="F77" i="34"/>
  <c r="G76" i="34"/>
  <c r="F76" i="34"/>
  <c r="G75" i="34"/>
  <c r="F75" i="34"/>
  <c r="G74" i="34"/>
  <c r="F74" i="34"/>
  <c r="G73" i="34"/>
  <c r="F73" i="34"/>
  <c r="G72" i="34"/>
  <c r="F72" i="34"/>
  <c r="G71" i="34"/>
  <c r="F71" i="34"/>
  <c r="G70" i="34"/>
  <c r="F70" i="34"/>
  <c r="G69" i="34"/>
  <c r="F69" i="34"/>
  <c r="G68" i="34"/>
  <c r="F68" i="34"/>
  <c r="G67" i="34"/>
  <c r="F67" i="34"/>
  <c r="G66" i="34"/>
  <c r="F66" i="34"/>
  <c r="G65" i="34"/>
  <c r="F65" i="34"/>
  <c r="G64" i="34"/>
  <c r="G98" i="34" s="1"/>
  <c r="F64" i="34"/>
  <c r="G59" i="34"/>
  <c r="F59" i="34"/>
  <c r="G58" i="34"/>
  <c r="F58" i="34"/>
  <c r="G57" i="34"/>
  <c r="F57" i="34"/>
  <c r="G56" i="34"/>
  <c r="F56" i="34"/>
  <c r="G55" i="34"/>
  <c r="F55" i="34"/>
  <c r="G54" i="34"/>
  <c r="F54" i="34"/>
  <c r="G53" i="34"/>
  <c r="F53" i="34"/>
  <c r="G52" i="34"/>
  <c r="F52" i="34"/>
  <c r="G51" i="34"/>
  <c r="F51" i="34"/>
  <c r="G50" i="34"/>
  <c r="F50" i="34"/>
  <c r="G49" i="34"/>
  <c r="F49" i="34"/>
  <c r="G48" i="34"/>
  <c r="F48" i="34"/>
  <c r="G47" i="34"/>
  <c r="F47" i="34"/>
  <c r="G42" i="34"/>
  <c r="F42" i="34"/>
  <c r="G41" i="34"/>
  <c r="F41" i="34"/>
  <c r="G40" i="34"/>
  <c r="F40" i="34"/>
  <c r="G39" i="34"/>
  <c r="F39" i="34"/>
  <c r="G38" i="34"/>
  <c r="F38" i="34"/>
  <c r="G37" i="34"/>
  <c r="F37" i="34"/>
  <c r="G36" i="34"/>
  <c r="F36" i="34"/>
  <c r="G35" i="34"/>
  <c r="F35" i="34"/>
  <c r="G34" i="34"/>
  <c r="F34" i="34"/>
  <c r="G33" i="34"/>
  <c r="F33" i="34"/>
  <c r="G32" i="34"/>
  <c r="F32" i="34"/>
  <c r="G31" i="34"/>
  <c r="F31" i="34"/>
  <c r="G30" i="34"/>
  <c r="F30" i="34"/>
  <c r="G29" i="34"/>
  <c r="F29" i="34"/>
  <c r="G28" i="34"/>
  <c r="F28" i="34"/>
  <c r="G27" i="34"/>
  <c r="F27" i="34"/>
  <c r="G26" i="34"/>
  <c r="F26" i="34"/>
  <c r="G25" i="34"/>
  <c r="F25" i="34"/>
  <c r="G24" i="34"/>
  <c r="G43" i="34" s="1"/>
  <c r="F24" i="34"/>
  <c r="G19" i="34"/>
  <c r="F19" i="34"/>
  <c r="G18" i="34"/>
  <c r="F18" i="34"/>
  <c r="G17" i="34"/>
  <c r="F17" i="34"/>
  <c r="G16" i="34"/>
  <c r="F16" i="34"/>
  <c r="G15" i="34"/>
  <c r="F15" i="34"/>
  <c r="G14" i="34"/>
  <c r="F14" i="34"/>
  <c r="G13" i="34"/>
  <c r="F13" i="34"/>
  <c r="G12" i="34"/>
  <c r="F12" i="34"/>
  <c r="G11" i="34"/>
  <c r="F11" i="34"/>
  <c r="G10" i="34"/>
  <c r="F10" i="34"/>
  <c r="G9" i="34"/>
  <c r="F9" i="34"/>
  <c r="G8" i="34"/>
  <c r="F8" i="34"/>
  <c r="G7" i="34"/>
  <c r="F7" i="34"/>
  <c r="G6" i="34"/>
  <c r="F6" i="34"/>
  <c r="G5" i="34"/>
  <c r="F5" i="34"/>
  <c r="F20" i="34" s="1"/>
  <c r="G364" i="33"/>
  <c r="F364" i="33"/>
  <c r="G363" i="33"/>
  <c r="F363" i="33"/>
  <c r="G362" i="33"/>
  <c r="F362" i="33"/>
  <c r="G360" i="33"/>
  <c r="F360" i="33"/>
  <c r="G359" i="33"/>
  <c r="F359" i="33"/>
  <c r="G358" i="33"/>
  <c r="F358" i="33"/>
  <c r="G357" i="33"/>
  <c r="F357" i="33"/>
  <c r="G356" i="33"/>
  <c r="F356" i="33"/>
  <c r="G355" i="33"/>
  <c r="F355" i="33"/>
  <c r="G354" i="33"/>
  <c r="F354" i="33"/>
  <c r="G353" i="33"/>
  <c r="F353" i="33"/>
  <c r="G352" i="33"/>
  <c r="F352" i="33"/>
  <c r="G351" i="33"/>
  <c r="F351" i="33"/>
  <c r="G349" i="33"/>
  <c r="F349" i="33"/>
  <c r="G348" i="33"/>
  <c r="F348" i="33"/>
  <c r="G346" i="33"/>
  <c r="F346" i="33"/>
  <c r="G345" i="33"/>
  <c r="F345" i="33"/>
  <c r="G344" i="33"/>
  <c r="F344" i="33"/>
  <c r="G343" i="33"/>
  <c r="F343" i="33"/>
  <c r="G342" i="33"/>
  <c r="F342" i="33"/>
  <c r="G341" i="33"/>
  <c r="F341" i="33"/>
  <c r="G340" i="33"/>
  <c r="F340" i="33"/>
  <c r="G339" i="33"/>
  <c r="F339" i="33"/>
  <c r="G338" i="33"/>
  <c r="F338" i="33"/>
  <c r="G337" i="33"/>
  <c r="F337" i="33"/>
  <c r="G335" i="33"/>
  <c r="F335" i="33"/>
  <c r="G334" i="33"/>
  <c r="F334" i="33"/>
  <c r="G332" i="33"/>
  <c r="F332" i="33"/>
  <c r="G330" i="33"/>
  <c r="F330" i="33"/>
  <c r="G329" i="33"/>
  <c r="F329" i="33"/>
  <c r="G328" i="33"/>
  <c r="G365" i="33" s="1"/>
  <c r="F328" i="33"/>
  <c r="G321" i="33"/>
  <c r="F321" i="33"/>
  <c r="G320" i="33"/>
  <c r="F320" i="33"/>
  <c r="G318" i="33"/>
  <c r="F318" i="33"/>
  <c r="G317" i="33"/>
  <c r="F317" i="33"/>
  <c r="G316" i="33"/>
  <c r="F316" i="33"/>
  <c r="F322" i="33" s="1"/>
  <c r="G310" i="33"/>
  <c r="F310" i="33"/>
  <c r="G309" i="33"/>
  <c r="F309" i="33"/>
  <c r="G307" i="33"/>
  <c r="F307" i="33"/>
  <c r="G306" i="33"/>
  <c r="F306" i="33"/>
  <c r="G304" i="33"/>
  <c r="F304" i="33"/>
  <c r="G303" i="33"/>
  <c r="F303" i="33"/>
  <c r="G302" i="33"/>
  <c r="G311" i="33" s="1"/>
  <c r="F302" i="33"/>
  <c r="G296" i="33"/>
  <c r="F296" i="33"/>
  <c r="G295" i="33"/>
  <c r="F295" i="33"/>
  <c r="G294" i="33"/>
  <c r="F294" i="33"/>
  <c r="G292" i="33"/>
  <c r="F292" i="33"/>
  <c r="G291" i="33"/>
  <c r="F291" i="33"/>
  <c r="G289" i="33"/>
  <c r="F289" i="33"/>
  <c r="G288" i="33"/>
  <c r="F288" i="33"/>
  <c r="G287" i="33"/>
  <c r="F287" i="33"/>
  <c r="G286" i="33"/>
  <c r="F286" i="33"/>
  <c r="G285" i="33"/>
  <c r="F285" i="33"/>
  <c r="G283" i="33"/>
  <c r="F283" i="33"/>
  <c r="G282" i="33"/>
  <c r="F282" i="33"/>
  <c r="G281" i="33"/>
  <c r="F281" i="33"/>
  <c r="G280" i="33"/>
  <c r="F280" i="33"/>
  <c r="G279" i="33"/>
  <c r="F279" i="33"/>
  <c r="F297" i="33" s="1"/>
  <c r="G272" i="33"/>
  <c r="F272" i="33"/>
  <c r="G271" i="33"/>
  <c r="F271" i="33"/>
  <c r="G270" i="33"/>
  <c r="F270" i="33"/>
  <c r="G269" i="33"/>
  <c r="F269" i="33"/>
  <c r="G268" i="33"/>
  <c r="F268" i="33"/>
  <c r="G267" i="33"/>
  <c r="F267" i="33"/>
  <c r="G265" i="33"/>
  <c r="F265" i="33"/>
  <c r="G264" i="33"/>
  <c r="F264" i="33"/>
  <c r="G263" i="33"/>
  <c r="F263" i="33"/>
  <c r="G262" i="33"/>
  <c r="F262" i="33"/>
  <c r="G261" i="33"/>
  <c r="F261" i="33"/>
  <c r="G260" i="33"/>
  <c r="F260" i="33"/>
  <c r="G259" i="33"/>
  <c r="F259" i="33"/>
  <c r="G258" i="33"/>
  <c r="F258" i="33"/>
  <c r="G256" i="33"/>
  <c r="F256" i="33"/>
  <c r="G255" i="33"/>
  <c r="F255" i="33"/>
  <c r="G253" i="33"/>
  <c r="F253" i="33"/>
  <c r="G251" i="33"/>
  <c r="F251" i="33"/>
  <c r="G250" i="33"/>
  <c r="F250" i="33"/>
  <c r="G249" i="33"/>
  <c r="F249" i="33"/>
  <c r="G246" i="33"/>
  <c r="F246" i="33"/>
  <c r="G245" i="33"/>
  <c r="F245" i="33"/>
  <c r="G244" i="33"/>
  <c r="F244" i="33"/>
  <c r="G242" i="33"/>
  <c r="F242" i="33"/>
  <c r="G241" i="33"/>
  <c r="F241" i="33"/>
  <c r="G240" i="33"/>
  <c r="F240" i="33"/>
  <c r="G239" i="33"/>
  <c r="F239" i="33"/>
  <c r="G238" i="33"/>
  <c r="F238" i="33"/>
  <c r="G236" i="33"/>
  <c r="F236" i="33"/>
  <c r="G235" i="33"/>
  <c r="F235" i="33"/>
  <c r="G234" i="33"/>
  <c r="F234" i="33"/>
  <c r="G233" i="33"/>
  <c r="F233" i="33"/>
  <c r="G232" i="33"/>
  <c r="F232" i="33"/>
  <c r="G230" i="33"/>
  <c r="F230" i="33"/>
  <c r="G229" i="33"/>
  <c r="F229" i="33"/>
  <c r="G227" i="33"/>
  <c r="F227" i="33"/>
  <c r="G226" i="33"/>
  <c r="F226" i="33"/>
  <c r="G224" i="33"/>
  <c r="F224" i="33"/>
  <c r="G223" i="33"/>
  <c r="F223" i="33"/>
  <c r="G221" i="33"/>
  <c r="F221" i="33"/>
  <c r="G218" i="33"/>
  <c r="F218" i="33"/>
  <c r="G216" i="33"/>
  <c r="F216" i="33"/>
  <c r="G214" i="33"/>
  <c r="F214" i="33"/>
  <c r="G213" i="33"/>
  <c r="F213" i="33"/>
  <c r="G212" i="33"/>
  <c r="F212" i="33"/>
  <c r="G211" i="33"/>
  <c r="F211" i="33"/>
  <c r="F273" i="33" s="1"/>
  <c r="C201" i="33"/>
  <c r="C194" i="33"/>
  <c r="E186" i="33"/>
  <c r="G185" i="33"/>
  <c r="F185" i="33"/>
  <c r="G184" i="33"/>
  <c r="F184" i="33"/>
  <c r="G183" i="33"/>
  <c r="F183" i="33"/>
  <c r="G182" i="33"/>
  <c r="F182" i="33"/>
  <c r="G181" i="33"/>
  <c r="F181" i="33"/>
  <c r="G180" i="33"/>
  <c r="F180" i="33"/>
  <c r="G179" i="33"/>
  <c r="F179" i="33"/>
  <c r="G178" i="33"/>
  <c r="F178" i="33"/>
  <c r="G177" i="33"/>
  <c r="F177" i="33"/>
  <c r="G176" i="33"/>
  <c r="F176" i="33"/>
  <c r="G175" i="33"/>
  <c r="F175" i="33"/>
  <c r="G174" i="33"/>
  <c r="F174" i="33"/>
  <c r="G173" i="33"/>
  <c r="F173" i="33"/>
  <c r="G172" i="33"/>
  <c r="F172" i="33"/>
  <c r="G171" i="33"/>
  <c r="F171" i="33"/>
  <c r="E201" i="33" s="1"/>
  <c r="G170" i="33"/>
  <c r="F170" i="33"/>
  <c r="G169" i="33"/>
  <c r="F169" i="33"/>
  <c r="G168" i="33"/>
  <c r="F168" i="33"/>
  <c r="G167" i="33"/>
  <c r="F167" i="33"/>
  <c r="G166" i="33"/>
  <c r="F166" i="33"/>
  <c r="G165" i="33"/>
  <c r="F165" i="33"/>
  <c r="G164" i="33"/>
  <c r="F164" i="33"/>
  <c r="G163" i="33"/>
  <c r="F163" i="33"/>
  <c r="G162" i="33"/>
  <c r="F162" i="33"/>
  <c r="G161" i="33"/>
  <c r="F161" i="33"/>
  <c r="G160" i="33"/>
  <c r="F160" i="33"/>
  <c r="G159" i="33"/>
  <c r="F159" i="33"/>
  <c r="G158" i="33"/>
  <c r="F158" i="33"/>
  <c r="G157" i="33"/>
  <c r="F157" i="33"/>
  <c r="G156" i="33"/>
  <c r="F156" i="33"/>
  <c r="G155" i="33"/>
  <c r="F155" i="33"/>
  <c r="G154" i="33"/>
  <c r="F154" i="33"/>
  <c r="G153" i="33"/>
  <c r="F153" i="33"/>
  <c r="G152" i="33"/>
  <c r="F152" i="33"/>
  <c r="G151" i="33"/>
  <c r="F151" i="33"/>
  <c r="G150" i="33"/>
  <c r="F150" i="33"/>
  <c r="G149" i="33"/>
  <c r="F149" i="33"/>
  <c r="G148" i="33"/>
  <c r="F148" i="33"/>
  <c r="G147" i="33"/>
  <c r="F147" i="33"/>
  <c r="G146" i="33"/>
  <c r="F146" i="33"/>
  <c r="G145" i="33"/>
  <c r="F145" i="33"/>
  <c r="G144" i="33"/>
  <c r="F144" i="33"/>
  <c r="G143" i="33"/>
  <c r="F143" i="33"/>
  <c r="G142" i="33"/>
  <c r="F142" i="33"/>
  <c r="G141" i="33"/>
  <c r="F141" i="33"/>
  <c r="G140" i="33"/>
  <c r="F140" i="33"/>
  <c r="G139" i="33"/>
  <c r="F139" i="33"/>
  <c r="G138" i="33"/>
  <c r="F138" i="33"/>
  <c r="G137" i="33"/>
  <c r="F137" i="33"/>
  <c r="G136" i="33"/>
  <c r="F136" i="33"/>
  <c r="G135" i="33"/>
  <c r="F135" i="33"/>
  <c r="G134" i="33"/>
  <c r="F134" i="33"/>
  <c r="G133" i="33"/>
  <c r="G186" i="33" s="1"/>
  <c r="F133" i="33"/>
  <c r="F186" i="33" s="1"/>
  <c r="G126" i="33"/>
  <c r="F126" i="33"/>
  <c r="G125" i="33"/>
  <c r="F125" i="33"/>
  <c r="G124" i="33"/>
  <c r="F124" i="33"/>
  <c r="G123" i="33"/>
  <c r="F123" i="33"/>
  <c r="G122" i="33"/>
  <c r="F122" i="33"/>
  <c r="G121" i="33"/>
  <c r="F121" i="33"/>
  <c r="G120" i="33"/>
  <c r="F120" i="33"/>
  <c r="G119" i="33"/>
  <c r="F119" i="33"/>
  <c r="G118" i="33"/>
  <c r="F118" i="33"/>
  <c r="G117" i="33"/>
  <c r="F117" i="33"/>
  <c r="G116" i="33"/>
  <c r="F116" i="33"/>
  <c r="G115" i="33"/>
  <c r="F115" i="33"/>
  <c r="G114" i="33"/>
  <c r="F114" i="33"/>
  <c r="G113" i="33"/>
  <c r="F113" i="33"/>
  <c r="G112" i="33"/>
  <c r="F112" i="33"/>
  <c r="G111" i="33"/>
  <c r="F111" i="33"/>
  <c r="G110" i="33"/>
  <c r="F110" i="33"/>
  <c r="G109" i="33"/>
  <c r="F109" i="33"/>
  <c r="G108" i="33"/>
  <c r="F108" i="33"/>
  <c r="G107" i="33"/>
  <c r="F107" i="33"/>
  <c r="G106" i="33"/>
  <c r="F106" i="33"/>
  <c r="G105" i="33"/>
  <c r="F105" i="33"/>
  <c r="G104" i="33"/>
  <c r="F104" i="33"/>
  <c r="G103" i="33"/>
  <c r="F103" i="33"/>
  <c r="G102" i="33"/>
  <c r="F102" i="33"/>
  <c r="G97" i="33"/>
  <c r="F97" i="33"/>
  <c r="G96" i="33"/>
  <c r="F96" i="33"/>
  <c r="G95" i="33"/>
  <c r="F95" i="33"/>
  <c r="G94" i="33"/>
  <c r="F94" i="33"/>
  <c r="G93" i="33"/>
  <c r="F93" i="33"/>
  <c r="G92" i="33"/>
  <c r="F92" i="33"/>
  <c r="G91" i="33"/>
  <c r="F91" i="33"/>
  <c r="G90" i="33"/>
  <c r="F90" i="33"/>
  <c r="G89" i="33"/>
  <c r="F89" i="33"/>
  <c r="G88" i="33"/>
  <c r="F88" i="33"/>
  <c r="G87" i="33"/>
  <c r="F87" i="33"/>
  <c r="G86" i="33"/>
  <c r="F86" i="33"/>
  <c r="G85" i="33"/>
  <c r="F85" i="33"/>
  <c r="G84" i="33"/>
  <c r="F84" i="33"/>
  <c r="G83" i="33"/>
  <c r="F83" i="33"/>
  <c r="G82" i="33"/>
  <c r="F82" i="33"/>
  <c r="G81" i="33"/>
  <c r="F81" i="33"/>
  <c r="G80" i="33"/>
  <c r="F80" i="33"/>
  <c r="G79" i="33"/>
  <c r="F79" i="33"/>
  <c r="G78" i="33"/>
  <c r="F78" i="33"/>
  <c r="G77" i="33"/>
  <c r="F77" i="33"/>
  <c r="G76" i="33"/>
  <c r="F76" i="33"/>
  <c r="G75" i="33"/>
  <c r="F75" i="33"/>
  <c r="G74" i="33"/>
  <c r="F74" i="33"/>
  <c r="G73" i="33"/>
  <c r="F73" i="33"/>
  <c r="G72" i="33"/>
  <c r="F72" i="33"/>
  <c r="G71" i="33"/>
  <c r="F71" i="33"/>
  <c r="G70" i="33"/>
  <c r="F70" i="33"/>
  <c r="G69" i="33"/>
  <c r="F69" i="33"/>
  <c r="G68" i="33"/>
  <c r="F68" i="33"/>
  <c r="G67" i="33"/>
  <c r="F67" i="33"/>
  <c r="G66" i="33"/>
  <c r="F66" i="33"/>
  <c r="G65" i="33"/>
  <c r="F65" i="33"/>
  <c r="G64" i="33"/>
  <c r="F64" i="33"/>
  <c r="G59" i="33"/>
  <c r="F59" i="33"/>
  <c r="G58" i="33"/>
  <c r="F58" i="33"/>
  <c r="G57" i="33"/>
  <c r="F57" i="33"/>
  <c r="G56" i="33"/>
  <c r="F56" i="33"/>
  <c r="G55" i="33"/>
  <c r="F55" i="33"/>
  <c r="G54" i="33"/>
  <c r="F54" i="33"/>
  <c r="G53" i="33"/>
  <c r="F53" i="33"/>
  <c r="G52" i="33"/>
  <c r="F52" i="33"/>
  <c r="G51" i="33"/>
  <c r="F51" i="33"/>
  <c r="G50" i="33"/>
  <c r="F50" i="33"/>
  <c r="G49" i="33"/>
  <c r="F49" i="33"/>
  <c r="G48" i="33"/>
  <c r="F48" i="33"/>
  <c r="G47" i="33"/>
  <c r="F47" i="33"/>
  <c r="F60" i="33" s="1"/>
  <c r="G42" i="33"/>
  <c r="F42" i="33"/>
  <c r="G41" i="33"/>
  <c r="F41" i="33"/>
  <c r="G40" i="33"/>
  <c r="F40" i="33"/>
  <c r="G39" i="33"/>
  <c r="F39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G32" i="33"/>
  <c r="F32" i="33"/>
  <c r="G31" i="33"/>
  <c r="F31" i="33"/>
  <c r="G30" i="33"/>
  <c r="F30" i="33"/>
  <c r="G29" i="33"/>
  <c r="F29" i="33"/>
  <c r="G28" i="33"/>
  <c r="F28" i="33"/>
  <c r="G27" i="33"/>
  <c r="F27" i="33"/>
  <c r="G26" i="33"/>
  <c r="F26" i="33"/>
  <c r="G25" i="33"/>
  <c r="F25" i="33"/>
  <c r="G24" i="33"/>
  <c r="F24" i="33"/>
  <c r="G19" i="33"/>
  <c r="F19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G12" i="33"/>
  <c r="F12" i="33"/>
  <c r="G11" i="33"/>
  <c r="F11" i="33"/>
  <c r="G10" i="33"/>
  <c r="F10" i="33"/>
  <c r="G9" i="33"/>
  <c r="F9" i="33"/>
  <c r="G8" i="33"/>
  <c r="F8" i="33"/>
  <c r="G7" i="33"/>
  <c r="F7" i="33"/>
  <c r="G6" i="33"/>
  <c r="F6" i="33"/>
  <c r="G5" i="33"/>
  <c r="F5" i="33"/>
  <c r="F20" i="33" s="1"/>
  <c r="G364" i="32"/>
  <c r="F364" i="32"/>
  <c r="G363" i="32"/>
  <c r="F363" i="32"/>
  <c r="G362" i="32"/>
  <c r="F362" i="32"/>
  <c r="G360" i="32"/>
  <c r="F360" i="32"/>
  <c r="G359" i="32"/>
  <c r="F359" i="32"/>
  <c r="G358" i="32"/>
  <c r="F358" i="32"/>
  <c r="G357" i="32"/>
  <c r="F357" i="32"/>
  <c r="G356" i="32"/>
  <c r="F356" i="32"/>
  <c r="G355" i="32"/>
  <c r="F355" i="32"/>
  <c r="G354" i="32"/>
  <c r="F354" i="32"/>
  <c r="G353" i="32"/>
  <c r="F353" i="32"/>
  <c r="G352" i="32"/>
  <c r="F352" i="32"/>
  <c r="G351" i="32"/>
  <c r="F351" i="32"/>
  <c r="G349" i="32"/>
  <c r="F349" i="32"/>
  <c r="G348" i="32"/>
  <c r="F348" i="32"/>
  <c r="G346" i="32"/>
  <c r="F346" i="32"/>
  <c r="G345" i="32"/>
  <c r="F345" i="32"/>
  <c r="G344" i="32"/>
  <c r="F344" i="32"/>
  <c r="G343" i="32"/>
  <c r="F343" i="32"/>
  <c r="G342" i="32"/>
  <c r="F342" i="32"/>
  <c r="G341" i="32"/>
  <c r="F341" i="32"/>
  <c r="G340" i="32"/>
  <c r="F340" i="32"/>
  <c r="G339" i="32"/>
  <c r="F339" i="32"/>
  <c r="G338" i="32"/>
  <c r="F338" i="32"/>
  <c r="G337" i="32"/>
  <c r="F337" i="32"/>
  <c r="G335" i="32"/>
  <c r="F335" i="32"/>
  <c r="G334" i="32"/>
  <c r="F334" i="32"/>
  <c r="G332" i="32"/>
  <c r="F332" i="32"/>
  <c r="G330" i="32"/>
  <c r="F330" i="32"/>
  <c r="G329" i="32"/>
  <c r="F329" i="32"/>
  <c r="G328" i="32"/>
  <c r="F328" i="32"/>
  <c r="G321" i="32"/>
  <c r="F321" i="32"/>
  <c r="G320" i="32"/>
  <c r="F320" i="32"/>
  <c r="G318" i="32"/>
  <c r="F318" i="32"/>
  <c r="G317" i="32"/>
  <c r="F317" i="32"/>
  <c r="G316" i="32"/>
  <c r="F316" i="32"/>
  <c r="F322" i="32" s="1"/>
  <c r="G310" i="32"/>
  <c r="F310" i="32"/>
  <c r="G309" i="32"/>
  <c r="F309" i="32"/>
  <c r="G307" i="32"/>
  <c r="F307" i="32"/>
  <c r="G306" i="32"/>
  <c r="F306" i="32"/>
  <c r="G304" i="32"/>
  <c r="F304" i="32"/>
  <c r="G303" i="32"/>
  <c r="F303" i="32"/>
  <c r="G302" i="32"/>
  <c r="F302" i="32"/>
  <c r="G296" i="32"/>
  <c r="F296" i="32"/>
  <c r="G295" i="32"/>
  <c r="F295" i="32"/>
  <c r="G294" i="32"/>
  <c r="F294" i="32"/>
  <c r="G292" i="32"/>
  <c r="F292" i="32"/>
  <c r="G291" i="32"/>
  <c r="F291" i="32"/>
  <c r="G289" i="32"/>
  <c r="F289" i="32"/>
  <c r="G288" i="32"/>
  <c r="F288" i="32"/>
  <c r="G287" i="32"/>
  <c r="F287" i="32"/>
  <c r="G286" i="32"/>
  <c r="F286" i="32"/>
  <c r="G285" i="32"/>
  <c r="F285" i="32"/>
  <c r="G283" i="32"/>
  <c r="F283" i="32"/>
  <c r="G282" i="32"/>
  <c r="F282" i="32"/>
  <c r="G281" i="32"/>
  <c r="F281" i="32"/>
  <c r="G280" i="32"/>
  <c r="F280" i="32"/>
  <c r="G279" i="32"/>
  <c r="G297" i="32" s="1"/>
  <c r="F279" i="32"/>
  <c r="F297" i="32" s="1"/>
  <c r="G272" i="32"/>
  <c r="F272" i="32"/>
  <c r="G271" i="32"/>
  <c r="F271" i="32"/>
  <c r="G270" i="32"/>
  <c r="F270" i="32"/>
  <c r="G269" i="32"/>
  <c r="F269" i="32"/>
  <c r="G268" i="32"/>
  <c r="F268" i="32"/>
  <c r="G267" i="32"/>
  <c r="F267" i="32"/>
  <c r="G265" i="32"/>
  <c r="F265" i="32"/>
  <c r="G264" i="32"/>
  <c r="F264" i="32"/>
  <c r="G263" i="32"/>
  <c r="F263" i="32"/>
  <c r="G262" i="32"/>
  <c r="F262" i="32"/>
  <c r="G261" i="32"/>
  <c r="F261" i="32"/>
  <c r="G260" i="32"/>
  <c r="F260" i="32"/>
  <c r="G259" i="32"/>
  <c r="F259" i="32"/>
  <c r="G258" i="32"/>
  <c r="F258" i="32"/>
  <c r="G256" i="32"/>
  <c r="F256" i="32"/>
  <c r="G255" i="32"/>
  <c r="F255" i="32"/>
  <c r="G253" i="32"/>
  <c r="F253" i="32"/>
  <c r="G251" i="32"/>
  <c r="F251" i="32"/>
  <c r="G250" i="32"/>
  <c r="F250" i="32"/>
  <c r="G249" i="32"/>
  <c r="F249" i="32"/>
  <c r="G246" i="32"/>
  <c r="F246" i="32"/>
  <c r="G245" i="32"/>
  <c r="F245" i="32"/>
  <c r="G244" i="32"/>
  <c r="F244" i="32"/>
  <c r="G242" i="32"/>
  <c r="F242" i="32"/>
  <c r="G241" i="32"/>
  <c r="F241" i="32"/>
  <c r="G240" i="32"/>
  <c r="F240" i="32"/>
  <c r="G239" i="32"/>
  <c r="F239" i="32"/>
  <c r="G238" i="32"/>
  <c r="F238" i="32"/>
  <c r="G236" i="32"/>
  <c r="F236" i="32"/>
  <c r="G235" i="32"/>
  <c r="F235" i="32"/>
  <c r="G234" i="32"/>
  <c r="F234" i="32"/>
  <c r="G233" i="32"/>
  <c r="F233" i="32"/>
  <c r="G232" i="32"/>
  <c r="F232" i="32"/>
  <c r="G230" i="32"/>
  <c r="F230" i="32"/>
  <c r="G229" i="32"/>
  <c r="F229" i="32"/>
  <c r="G227" i="32"/>
  <c r="F227" i="32"/>
  <c r="G226" i="32"/>
  <c r="F226" i="32"/>
  <c r="G224" i="32"/>
  <c r="F224" i="32"/>
  <c r="G223" i="32"/>
  <c r="F223" i="32"/>
  <c r="G221" i="32"/>
  <c r="F221" i="32"/>
  <c r="G218" i="32"/>
  <c r="F218" i="32"/>
  <c r="G216" i="32"/>
  <c r="F216" i="32"/>
  <c r="G214" i="32"/>
  <c r="F214" i="32"/>
  <c r="G213" i="32"/>
  <c r="F213" i="32"/>
  <c r="G212" i="32"/>
  <c r="F212" i="32"/>
  <c r="G211" i="32"/>
  <c r="F211" i="32"/>
  <c r="F273" i="32" s="1"/>
  <c r="C201" i="32"/>
  <c r="C194" i="32"/>
  <c r="E186" i="32"/>
  <c r="G185" i="32"/>
  <c r="F185" i="32"/>
  <c r="G184" i="32"/>
  <c r="F184" i="32"/>
  <c r="G183" i="32"/>
  <c r="F183" i="32"/>
  <c r="G182" i="32"/>
  <c r="F182" i="32"/>
  <c r="G181" i="32"/>
  <c r="F181" i="32"/>
  <c r="G180" i="32"/>
  <c r="F180" i="32"/>
  <c r="G179" i="32"/>
  <c r="F179" i="32"/>
  <c r="G178" i="32"/>
  <c r="F178" i="32"/>
  <c r="G177" i="32"/>
  <c r="F177" i="32"/>
  <c r="G176" i="32"/>
  <c r="F176" i="32"/>
  <c r="G175" i="32"/>
  <c r="F175" i="32"/>
  <c r="G174" i="32"/>
  <c r="F174" i="32"/>
  <c r="G173" i="32"/>
  <c r="F173" i="32"/>
  <c r="G172" i="32"/>
  <c r="F172" i="32"/>
  <c r="G171" i="32"/>
  <c r="G201" i="32" s="1"/>
  <c r="F171" i="32"/>
  <c r="G170" i="32"/>
  <c r="F170" i="32"/>
  <c r="G169" i="32"/>
  <c r="F169" i="32"/>
  <c r="G168" i="32"/>
  <c r="F168" i="32"/>
  <c r="G167" i="32"/>
  <c r="F167" i="32"/>
  <c r="G166" i="32"/>
  <c r="F166" i="32"/>
  <c r="G165" i="32"/>
  <c r="F165" i="32"/>
  <c r="G164" i="32"/>
  <c r="F164" i="32"/>
  <c r="G163" i="32"/>
  <c r="F163" i="32"/>
  <c r="G162" i="32"/>
  <c r="F162" i="32"/>
  <c r="G161" i="32"/>
  <c r="F161" i="32"/>
  <c r="G160" i="32"/>
  <c r="F160" i="32"/>
  <c r="G159" i="32"/>
  <c r="F159" i="32"/>
  <c r="G158" i="32"/>
  <c r="F158" i="32"/>
  <c r="G157" i="32"/>
  <c r="F157" i="32"/>
  <c r="G156" i="32"/>
  <c r="F156" i="32"/>
  <c r="G155" i="32"/>
  <c r="F155" i="32"/>
  <c r="G154" i="32"/>
  <c r="F154" i="32"/>
  <c r="G153" i="32"/>
  <c r="F153" i="32"/>
  <c r="G152" i="32"/>
  <c r="F152" i="32"/>
  <c r="G151" i="32"/>
  <c r="F151" i="32"/>
  <c r="G150" i="32"/>
  <c r="F150" i="32"/>
  <c r="G149" i="32"/>
  <c r="F149" i="32"/>
  <c r="G148" i="32"/>
  <c r="F148" i="32"/>
  <c r="G147" i="32"/>
  <c r="F147" i="32"/>
  <c r="G146" i="32"/>
  <c r="F146" i="32"/>
  <c r="G145" i="32"/>
  <c r="F145" i="32"/>
  <c r="G144" i="32"/>
  <c r="F144" i="32"/>
  <c r="G143" i="32"/>
  <c r="F143" i="32"/>
  <c r="G142" i="32"/>
  <c r="F142" i="32"/>
  <c r="G141" i="32"/>
  <c r="F141" i="32"/>
  <c r="G140" i="32"/>
  <c r="F140" i="32"/>
  <c r="G139" i="32"/>
  <c r="F139" i="32"/>
  <c r="G138" i="32"/>
  <c r="F138" i="32"/>
  <c r="G137" i="32"/>
  <c r="F137" i="32"/>
  <c r="G136" i="32"/>
  <c r="F136" i="32"/>
  <c r="G135" i="32"/>
  <c r="F135" i="32"/>
  <c r="G134" i="32"/>
  <c r="F134" i="32"/>
  <c r="G133" i="32"/>
  <c r="G186" i="32" s="1"/>
  <c r="F133" i="32"/>
  <c r="G126" i="32"/>
  <c r="F126" i="32"/>
  <c r="G125" i="32"/>
  <c r="F125" i="32"/>
  <c r="G124" i="32"/>
  <c r="F124" i="32"/>
  <c r="G123" i="32"/>
  <c r="F123" i="32"/>
  <c r="G122" i="32"/>
  <c r="F122" i="32"/>
  <c r="G121" i="32"/>
  <c r="F121" i="32"/>
  <c r="G120" i="32"/>
  <c r="F120" i="32"/>
  <c r="G119" i="32"/>
  <c r="F119" i="32"/>
  <c r="G118" i="32"/>
  <c r="F118" i="32"/>
  <c r="G117" i="32"/>
  <c r="F117" i="32"/>
  <c r="G116" i="32"/>
  <c r="F116" i="32"/>
  <c r="G115" i="32"/>
  <c r="F115" i="32"/>
  <c r="G114" i="32"/>
  <c r="F114" i="32"/>
  <c r="G113" i="32"/>
  <c r="F113" i="32"/>
  <c r="G112" i="32"/>
  <c r="F112" i="32"/>
  <c r="G111" i="32"/>
  <c r="F111" i="32"/>
  <c r="G110" i="32"/>
  <c r="F110" i="32"/>
  <c r="G109" i="32"/>
  <c r="F109" i="32"/>
  <c r="G108" i="32"/>
  <c r="F108" i="32"/>
  <c r="G107" i="32"/>
  <c r="F107" i="32"/>
  <c r="G106" i="32"/>
  <c r="F106" i="32"/>
  <c r="G105" i="32"/>
  <c r="F105" i="32"/>
  <c r="G104" i="32"/>
  <c r="F104" i="32"/>
  <c r="G103" i="32"/>
  <c r="F103" i="32"/>
  <c r="G102" i="32"/>
  <c r="F102" i="32"/>
  <c r="F127" i="32" s="1"/>
  <c r="G97" i="32"/>
  <c r="F97" i="32"/>
  <c r="G96" i="32"/>
  <c r="F96" i="32"/>
  <c r="G95" i="32"/>
  <c r="F95" i="32"/>
  <c r="G94" i="32"/>
  <c r="F94" i="32"/>
  <c r="G93" i="32"/>
  <c r="F93" i="32"/>
  <c r="G92" i="32"/>
  <c r="F92" i="32"/>
  <c r="G91" i="32"/>
  <c r="F91" i="32"/>
  <c r="G90" i="32"/>
  <c r="F90" i="32"/>
  <c r="G89" i="32"/>
  <c r="F89" i="32"/>
  <c r="G88" i="32"/>
  <c r="F88" i="32"/>
  <c r="G87" i="32"/>
  <c r="F87" i="32"/>
  <c r="G86" i="32"/>
  <c r="F86" i="32"/>
  <c r="G85" i="32"/>
  <c r="F85" i="32"/>
  <c r="G84" i="32"/>
  <c r="F84" i="32"/>
  <c r="G83" i="32"/>
  <c r="F83" i="32"/>
  <c r="G82" i="32"/>
  <c r="F82" i="32"/>
  <c r="G81" i="32"/>
  <c r="F81" i="32"/>
  <c r="G80" i="32"/>
  <c r="F80" i="32"/>
  <c r="G79" i="32"/>
  <c r="F79" i="32"/>
  <c r="G78" i="32"/>
  <c r="F78" i="32"/>
  <c r="G77" i="32"/>
  <c r="F77" i="32"/>
  <c r="G76" i="32"/>
  <c r="F76" i="32"/>
  <c r="G75" i="32"/>
  <c r="F75" i="32"/>
  <c r="G74" i="32"/>
  <c r="F74" i="32"/>
  <c r="G73" i="32"/>
  <c r="F73" i="32"/>
  <c r="G72" i="32"/>
  <c r="F72" i="32"/>
  <c r="G71" i="32"/>
  <c r="F71" i="32"/>
  <c r="G70" i="32"/>
  <c r="F70" i="32"/>
  <c r="G69" i="32"/>
  <c r="F69" i="32"/>
  <c r="G68" i="32"/>
  <c r="F68" i="32"/>
  <c r="G67" i="32"/>
  <c r="F67" i="32"/>
  <c r="G66" i="32"/>
  <c r="F66" i="32"/>
  <c r="G65" i="32"/>
  <c r="F65" i="32"/>
  <c r="G64" i="32"/>
  <c r="F64" i="32"/>
  <c r="F98" i="32" s="1"/>
  <c r="G59" i="32"/>
  <c r="F59" i="32"/>
  <c r="G58" i="32"/>
  <c r="F58" i="32"/>
  <c r="G57" i="32"/>
  <c r="F57" i="32"/>
  <c r="G56" i="32"/>
  <c r="F56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G60" i="32" s="1"/>
  <c r="F47" i="32"/>
  <c r="G42" i="32"/>
  <c r="F42" i="32"/>
  <c r="G41" i="32"/>
  <c r="F41" i="32"/>
  <c r="G40" i="32"/>
  <c r="F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F24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F8" i="32"/>
  <c r="G7" i="32"/>
  <c r="F7" i="32"/>
  <c r="G6" i="32"/>
  <c r="F6" i="32"/>
  <c r="G5" i="32"/>
  <c r="G20" i="32" s="1"/>
  <c r="F5" i="32"/>
  <c r="G364" i="31"/>
  <c r="F364" i="31"/>
  <c r="G363" i="31"/>
  <c r="F363" i="31"/>
  <c r="G362" i="31"/>
  <c r="F362" i="31"/>
  <c r="G360" i="31"/>
  <c r="F360" i="31"/>
  <c r="G359" i="31"/>
  <c r="F359" i="31"/>
  <c r="G358" i="31"/>
  <c r="F358" i="31"/>
  <c r="G357" i="31"/>
  <c r="F357" i="31"/>
  <c r="G356" i="31"/>
  <c r="F356" i="31"/>
  <c r="G355" i="31"/>
  <c r="F355" i="31"/>
  <c r="G354" i="31"/>
  <c r="F354" i="31"/>
  <c r="G353" i="31"/>
  <c r="F353" i="31"/>
  <c r="G352" i="31"/>
  <c r="F352" i="31"/>
  <c r="G351" i="31"/>
  <c r="F351" i="31"/>
  <c r="G349" i="31"/>
  <c r="F349" i="31"/>
  <c r="G348" i="31"/>
  <c r="F348" i="31"/>
  <c r="G346" i="31"/>
  <c r="F346" i="31"/>
  <c r="G345" i="31"/>
  <c r="F345" i="31"/>
  <c r="G344" i="31"/>
  <c r="F344" i="31"/>
  <c r="G343" i="31"/>
  <c r="F343" i="31"/>
  <c r="G342" i="31"/>
  <c r="F342" i="31"/>
  <c r="G341" i="31"/>
  <c r="F341" i="31"/>
  <c r="G340" i="31"/>
  <c r="F340" i="31"/>
  <c r="G339" i="31"/>
  <c r="F339" i="31"/>
  <c r="G338" i="31"/>
  <c r="F338" i="31"/>
  <c r="G337" i="31"/>
  <c r="F337" i="31"/>
  <c r="G335" i="31"/>
  <c r="F335" i="31"/>
  <c r="G334" i="31"/>
  <c r="F334" i="31"/>
  <c r="G332" i="31"/>
  <c r="F332" i="31"/>
  <c r="G330" i="31"/>
  <c r="F330" i="31"/>
  <c r="G329" i="31"/>
  <c r="F329" i="31"/>
  <c r="G328" i="31"/>
  <c r="F328" i="31"/>
  <c r="G321" i="31"/>
  <c r="F321" i="31"/>
  <c r="G320" i="31"/>
  <c r="F320" i="31"/>
  <c r="G318" i="31"/>
  <c r="F318" i="31"/>
  <c r="G317" i="31"/>
  <c r="F317" i="31"/>
  <c r="G316" i="31"/>
  <c r="G322" i="31" s="1"/>
  <c r="F316" i="31"/>
  <c r="G310" i="31"/>
  <c r="F310" i="31"/>
  <c r="G309" i="31"/>
  <c r="F309" i="31"/>
  <c r="G307" i="31"/>
  <c r="F307" i="31"/>
  <c r="G306" i="31"/>
  <c r="F306" i="31"/>
  <c r="G304" i="31"/>
  <c r="F304" i="31"/>
  <c r="G303" i="31"/>
  <c r="F303" i="31"/>
  <c r="G302" i="31"/>
  <c r="F302" i="31"/>
  <c r="G296" i="31"/>
  <c r="F296" i="31"/>
  <c r="G295" i="31"/>
  <c r="F295" i="31"/>
  <c r="G294" i="31"/>
  <c r="F294" i="31"/>
  <c r="G292" i="31"/>
  <c r="F292" i="31"/>
  <c r="G291" i="31"/>
  <c r="F291" i="31"/>
  <c r="G289" i="31"/>
  <c r="F289" i="31"/>
  <c r="G288" i="31"/>
  <c r="F288" i="31"/>
  <c r="G287" i="31"/>
  <c r="F287" i="31"/>
  <c r="G286" i="31"/>
  <c r="F286" i="31"/>
  <c r="G285" i="31"/>
  <c r="F285" i="31"/>
  <c r="G283" i="31"/>
  <c r="F283" i="31"/>
  <c r="G282" i="31"/>
  <c r="F282" i="31"/>
  <c r="G281" i="31"/>
  <c r="F281" i="31"/>
  <c r="G280" i="31"/>
  <c r="F280" i="31"/>
  <c r="G279" i="31"/>
  <c r="G297" i="31" s="1"/>
  <c r="F279" i="31"/>
  <c r="G272" i="31"/>
  <c r="F272" i="31"/>
  <c r="G271" i="31"/>
  <c r="F271" i="31"/>
  <c r="G270" i="31"/>
  <c r="F270" i="31"/>
  <c r="G269" i="31"/>
  <c r="F269" i="31"/>
  <c r="G268" i="31"/>
  <c r="F268" i="31"/>
  <c r="G267" i="31"/>
  <c r="F267" i="31"/>
  <c r="G265" i="31"/>
  <c r="F265" i="31"/>
  <c r="G264" i="31"/>
  <c r="F264" i="31"/>
  <c r="G263" i="31"/>
  <c r="F263" i="31"/>
  <c r="G262" i="31"/>
  <c r="F262" i="31"/>
  <c r="G261" i="31"/>
  <c r="F261" i="31"/>
  <c r="G260" i="31"/>
  <c r="F260" i="31"/>
  <c r="G259" i="31"/>
  <c r="F259" i="31"/>
  <c r="G258" i="31"/>
  <c r="F258" i="31"/>
  <c r="G256" i="31"/>
  <c r="F256" i="31"/>
  <c r="G255" i="31"/>
  <c r="F255" i="31"/>
  <c r="G253" i="31"/>
  <c r="F253" i="31"/>
  <c r="G251" i="31"/>
  <c r="F251" i="31"/>
  <c r="G250" i="31"/>
  <c r="F250" i="31"/>
  <c r="G249" i="31"/>
  <c r="F249" i="31"/>
  <c r="G246" i="31"/>
  <c r="F246" i="31"/>
  <c r="G245" i="31"/>
  <c r="F245" i="31"/>
  <c r="G244" i="31"/>
  <c r="F244" i="31"/>
  <c r="G242" i="31"/>
  <c r="F242" i="31"/>
  <c r="G241" i="31"/>
  <c r="F241" i="31"/>
  <c r="G240" i="31"/>
  <c r="F240" i="31"/>
  <c r="G239" i="31"/>
  <c r="F239" i="31"/>
  <c r="G238" i="31"/>
  <c r="F238" i="31"/>
  <c r="G236" i="31"/>
  <c r="F236" i="31"/>
  <c r="G235" i="31"/>
  <c r="F235" i="31"/>
  <c r="G234" i="31"/>
  <c r="F234" i="31"/>
  <c r="G233" i="31"/>
  <c r="F233" i="31"/>
  <c r="G232" i="31"/>
  <c r="F232" i="31"/>
  <c r="G230" i="31"/>
  <c r="F230" i="31"/>
  <c r="G229" i="31"/>
  <c r="F229" i="31"/>
  <c r="G227" i="31"/>
  <c r="F227" i="31"/>
  <c r="G226" i="31"/>
  <c r="F226" i="31"/>
  <c r="G224" i="31"/>
  <c r="F224" i="31"/>
  <c r="G223" i="31"/>
  <c r="F223" i="31"/>
  <c r="G221" i="31"/>
  <c r="F221" i="31"/>
  <c r="G218" i="31"/>
  <c r="F218" i="31"/>
  <c r="G216" i="31"/>
  <c r="F216" i="31"/>
  <c r="G214" i="31"/>
  <c r="F214" i="31"/>
  <c r="G213" i="31"/>
  <c r="F213" i="31"/>
  <c r="G212" i="31"/>
  <c r="F212" i="31"/>
  <c r="G211" i="31"/>
  <c r="F211" i="31"/>
  <c r="C201" i="31"/>
  <c r="C194" i="31"/>
  <c r="E186" i="31"/>
  <c r="G185" i="31"/>
  <c r="F185" i="31"/>
  <c r="G184" i="31"/>
  <c r="F184" i="31"/>
  <c r="G183" i="31"/>
  <c r="F183" i="31"/>
  <c r="G182" i="31"/>
  <c r="F182" i="31"/>
  <c r="G181" i="31"/>
  <c r="F181" i="31"/>
  <c r="G180" i="31"/>
  <c r="F180" i="31"/>
  <c r="G179" i="31"/>
  <c r="F179" i="31"/>
  <c r="G178" i="31"/>
  <c r="F178" i="31"/>
  <c r="G177" i="31"/>
  <c r="F177" i="31"/>
  <c r="G176" i="31"/>
  <c r="F176" i="31"/>
  <c r="G175" i="31"/>
  <c r="F175" i="31"/>
  <c r="G174" i="31"/>
  <c r="F174" i="31"/>
  <c r="G173" i="31"/>
  <c r="F173" i="31"/>
  <c r="G172" i="31"/>
  <c r="F172" i="31"/>
  <c r="G171" i="31"/>
  <c r="F171" i="31"/>
  <c r="G170" i="31"/>
  <c r="F170" i="31"/>
  <c r="G169" i="31"/>
  <c r="F169" i="31"/>
  <c r="G168" i="31"/>
  <c r="F168" i="31"/>
  <c r="G167" i="31"/>
  <c r="F167" i="31"/>
  <c r="G166" i="31"/>
  <c r="F166" i="31"/>
  <c r="G165" i="31"/>
  <c r="F165" i="31"/>
  <c r="G164" i="31"/>
  <c r="F164" i="31"/>
  <c r="G163" i="31"/>
  <c r="F163" i="31"/>
  <c r="G162" i="31"/>
  <c r="F162" i="31"/>
  <c r="G161" i="31"/>
  <c r="F161" i="31"/>
  <c r="G160" i="31"/>
  <c r="F160" i="31"/>
  <c r="G159" i="31"/>
  <c r="F159" i="31"/>
  <c r="G158" i="31"/>
  <c r="F158" i="31"/>
  <c r="G157" i="31"/>
  <c r="F157" i="31"/>
  <c r="G156" i="31"/>
  <c r="F156" i="31"/>
  <c r="G155" i="31"/>
  <c r="F155" i="31"/>
  <c r="G154" i="31"/>
  <c r="F154" i="31"/>
  <c r="G153" i="31"/>
  <c r="F153" i="31"/>
  <c r="G152" i="31"/>
  <c r="F152" i="31"/>
  <c r="G151" i="31"/>
  <c r="F151" i="31"/>
  <c r="G150" i="31"/>
  <c r="F150" i="31"/>
  <c r="G149" i="31"/>
  <c r="F149" i="31"/>
  <c r="G148" i="31"/>
  <c r="F148" i="31"/>
  <c r="G147" i="31"/>
  <c r="F147" i="31"/>
  <c r="G146" i="31"/>
  <c r="F146" i="31"/>
  <c r="G145" i="31"/>
  <c r="F145" i="31"/>
  <c r="G144" i="31"/>
  <c r="F144" i="31"/>
  <c r="G143" i="31"/>
  <c r="F143" i="31"/>
  <c r="G142" i="31"/>
  <c r="F142" i="31"/>
  <c r="G141" i="31"/>
  <c r="F141" i="31"/>
  <c r="G140" i="31"/>
  <c r="F140" i="31"/>
  <c r="G139" i="31"/>
  <c r="F139" i="31"/>
  <c r="G138" i="31"/>
  <c r="F138" i="31"/>
  <c r="G137" i="31"/>
  <c r="F137" i="31"/>
  <c r="G136" i="31"/>
  <c r="F136" i="31"/>
  <c r="G135" i="31"/>
  <c r="F135" i="31"/>
  <c r="G134" i="31"/>
  <c r="F134" i="31"/>
  <c r="G133" i="31"/>
  <c r="F133" i="31"/>
  <c r="G126" i="31"/>
  <c r="F126" i="31"/>
  <c r="G125" i="31"/>
  <c r="F125" i="31"/>
  <c r="G124" i="31"/>
  <c r="F124" i="31"/>
  <c r="G123" i="31"/>
  <c r="F123" i="31"/>
  <c r="G122" i="31"/>
  <c r="F122" i="31"/>
  <c r="G121" i="31"/>
  <c r="F121" i="31"/>
  <c r="G120" i="31"/>
  <c r="F120" i="31"/>
  <c r="G119" i="31"/>
  <c r="F119" i="31"/>
  <c r="G118" i="31"/>
  <c r="F118" i="31"/>
  <c r="G117" i="31"/>
  <c r="F117" i="31"/>
  <c r="G116" i="31"/>
  <c r="F116" i="31"/>
  <c r="G115" i="31"/>
  <c r="F115" i="31"/>
  <c r="G114" i="31"/>
  <c r="F114" i="31"/>
  <c r="G113" i="31"/>
  <c r="F113" i="31"/>
  <c r="G112" i="31"/>
  <c r="F112" i="31"/>
  <c r="G111" i="31"/>
  <c r="F111" i="31"/>
  <c r="G110" i="31"/>
  <c r="F110" i="31"/>
  <c r="G109" i="31"/>
  <c r="F109" i="31"/>
  <c r="G108" i="31"/>
  <c r="F108" i="31"/>
  <c r="G107" i="31"/>
  <c r="F107" i="31"/>
  <c r="G106" i="31"/>
  <c r="F106" i="31"/>
  <c r="G105" i="31"/>
  <c r="F105" i="31"/>
  <c r="G104" i="31"/>
  <c r="F104" i="31"/>
  <c r="G103" i="31"/>
  <c r="F103" i="31"/>
  <c r="G102" i="31"/>
  <c r="F102" i="31"/>
  <c r="F127" i="31" s="1"/>
  <c r="G97" i="31"/>
  <c r="F97" i="31"/>
  <c r="G96" i="31"/>
  <c r="F96" i="31"/>
  <c r="G95" i="31"/>
  <c r="F95" i="31"/>
  <c r="G94" i="31"/>
  <c r="F94" i="31"/>
  <c r="G93" i="31"/>
  <c r="F93" i="31"/>
  <c r="G92" i="31"/>
  <c r="F92" i="31"/>
  <c r="G91" i="31"/>
  <c r="F91" i="31"/>
  <c r="G90" i="31"/>
  <c r="F90" i="31"/>
  <c r="G89" i="31"/>
  <c r="F89" i="31"/>
  <c r="G88" i="31"/>
  <c r="F88" i="31"/>
  <c r="G87" i="31"/>
  <c r="F87" i="31"/>
  <c r="G86" i="31"/>
  <c r="F86" i="31"/>
  <c r="G85" i="31"/>
  <c r="F85" i="31"/>
  <c r="G84" i="31"/>
  <c r="F84" i="31"/>
  <c r="G83" i="31"/>
  <c r="F83" i="31"/>
  <c r="G82" i="31"/>
  <c r="F82" i="31"/>
  <c r="G81" i="31"/>
  <c r="F81" i="31"/>
  <c r="G80" i="31"/>
  <c r="F80" i="31"/>
  <c r="G79" i="31"/>
  <c r="F79" i="31"/>
  <c r="G78" i="31"/>
  <c r="F78" i="31"/>
  <c r="G77" i="31"/>
  <c r="F77" i="31"/>
  <c r="G76" i="31"/>
  <c r="F76" i="31"/>
  <c r="G75" i="31"/>
  <c r="F75" i="31"/>
  <c r="G74" i="31"/>
  <c r="F74" i="31"/>
  <c r="G73" i="31"/>
  <c r="F73" i="31"/>
  <c r="G72" i="31"/>
  <c r="F72" i="31"/>
  <c r="G71" i="31"/>
  <c r="F71" i="31"/>
  <c r="G70" i="31"/>
  <c r="F70" i="31"/>
  <c r="G69" i="31"/>
  <c r="F69" i="31"/>
  <c r="G68" i="31"/>
  <c r="F68" i="31"/>
  <c r="G67" i="31"/>
  <c r="F67" i="31"/>
  <c r="G66" i="31"/>
  <c r="F66" i="31"/>
  <c r="G65" i="31"/>
  <c r="F65" i="31"/>
  <c r="G64" i="31"/>
  <c r="F64" i="31"/>
  <c r="F98" i="31" s="1"/>
  <c r="G59" i="31"/>
  <c r="F59" i="31"/>
  <c r="G58" i="31"/>
  <c r="F58" i="31"/>
  <c r="G57" i="31"/>
  <c r="F57" i="31"/>
  <c r="G56" i="31"/>
  <c r="F56" i="31"/>
  <c r="G55" i="31"/>
  <c r="F55" i="31"/>
  <c r="G54" i="31"/>
  <c r="F54" i="31"/>
  <c r="G53" i="31"/>
  <c r="F53" i="31"/>
  <c r="G52" i="31"/>
  <c r="F52" i="31"/>
  <c r="G51" i="31"/>
  <c r="F51" i="31"/>
  <c r="G50" i="31"/>
  <c r="F50" i="31"/>
  <c r="G49" i="31"/>
  <c r="F49" i="31"/>
  <c r="G48" i="31"/>
  <c r="F48" i="31"/>
  <c r="G47" i="31"/>
  <c r="F47" i="31"/>
  <c r="G42" i="31"/>
  <c r="F42" i="31"/>
  <c r="G41" i="31"/>
  <c r="F41" i="31"/>
  <c r="G40" i="31"/>
  <c r="F40" i="31"/>
  <c r="G39" i="31"/>
  <c r="F39" i="31"/>
  <c r="G38" i="31"/>
  <c r="F38" i="31"/>
  <c r="G37" i="31"/>
  <c r="F37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G28" i="31"/>
  <c r="F28" i="31"/>
  <c r="G27" i="31"/>
  <c r="F27" i="31"/>
  <c r="G26" i="31"/>
  <c r="F26" i="31"/>
  <c r="G25" i="31"/>
  <c r="F25" i="31"/>
  <c r="G24" i="31"/>
  <c r="F24" i="31"/>
  <c r="F43" i="31" s="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G12" i="31"/>
  <c r="F12" i="31"/>
  <c r="G11" i="31"/>
  <c r="F11" i="31"/>
  <c r="G10" i="31"/>
  <c r="F10" i="31"/>
  <c r="G9" i="31"/>
  <c r="F9" i="31"/>
  <c r="G8" i="31"/>
  <c r="F8" i="31"/>
  <c r="G7" i="31"/>
  <c r="F7" i="31"/>
  <c r="G6" i="31"/>
  <c r="F6" i="31"/>
  <c r="G5" i="31"/>
  <c r="F5" i="31"/>
  <c r="G364" i="30"/>
  <c r="F364" i="30"/>
  <c r="G363" i="30"/>
  <c r="F363" i="30"/>
  <c r="G362" i="30"/>
  <c r="F362" i="30"/>
  <c r="G360" i="30"/>
  <c r="F360" i="30"/>
  <c r="G359" i="30"/>
  <c r="F359" i="30"/>
  <c r="G358" i="30"/>
  <c r="F358" i="30"/>
  <c r="G357" i="30"/>
  <c r="F357" i="30"/>
  <c r="G356" i="30"/>
  <c r="F356" i="30"/>
  <c r="G355" i="30"/>
  <c r="F355" i="30"/>
  <c r="G354" i="30"/>
  <c r="F354" i="30"/>
  <c r="G353" i="30"/>
  <c r="F353" i="30"/>
  <c r="G352" i="30"/>
  <c r="F352" i="30"/>
  <c r="G351" i="30"/>
  <c r="F351" i="30"/>
  <c r="G349" i="30"/>
  <c r="F349" i="30"/>
  <c r="G348" i="30"/>
  <c r="F348" i="30"/>
  <c r="G346" i="30"/>
  <c r="F346" i="30"/>
  <c r="G345" i="30"/>
  <c r="F345" i="30"/>
  <c r="G344" i="30"/>
  <c r="F344" i="30"/>
  <c r="G343" i="30"/>
  <c r="F343" i="30"/>
  <c r="G342" i="30"/>
  <c r="F342" i="30"/>
  <c r="G341" i="30"/>
  <c r="F341" i="30"/>
  <c r="G340" i="30"/>
  <c r="F340" i="30"/>
  <c r="G339" i="30"/>
  <c r="F339" i="30"/>
  <c r="G338" i="30"/>
  <c r="F338" i="30"/>
  <c r="G337" i="30"/>
  <c r="F337" i="30"/>
  <c r="G335" i="30"/>
  <c r="F335" i="30"/>
  <c r="G334" i="30"/>
  <c r="F334" i="30"/>
  <c r="G332" i="30"/>
  <c r="F332" i="30"/>
  <c r="G330" i="30"/>
  <c r="F330" i="30"/>
  <c r="G329" i="30"/>
  <c r="F329" i="30"/>
  <c r="G328" i="30"/>
  <c r="F328" i="30"/>
  <c r="F365" i="30" s="1"/>
  <c r="G321" i="30"/>
  <c r="F321" i="30"/>
  <c r="G320" i="30"/>
  <c r="F320" i="30"/>
  <c r="G318" i="30"/>
  <c r="F318" i="30"/>
  <c r="G317" i="30"/>
  <c r="F317" i="30"/>
  <c r="G316" i="30"/>
  <c r="F316" i="30"/>
  <c r="G310" i="30"/>
  <c r="F310" i="30"/>
  <c r="G309" i="30"/>
  <c r="F309" i="30"/>
  <c r="G307" i="30"/>
  <c r="F307" i="30"/>
  <c r="G306" i="30"/>
  <c r="F306" i="30"/>
  <c r="G304" i="30"/>
  <c r="F304" i="30"/>
  <c r="G303" i="30"/>
  <c r="F303" i="30"/>
  <c r="G302" i="30"/>
  <c r="F302" i="30"/>
  <c r="F311" i="30" s="1"/>
  <c r="G296" i="30"/>
  <c r="F296" i="30"/>
  <c r="G295" i="30"/>
  <c r="F295" i="30"/>
  <c r="G294" i="30"/>
  <c r="F294" i="30"/>
  <c r="G292" i="30"/>
  <c r="F292" i="30"/>
  <c r="G291" i="30"/>
  <c r="F291" i="30"/>
  <c r="G289" i="30"/>
  <c r="F289" i="30"/>
  <c r="G288" i="30"/>
  <c r="F288" i="30"/>
  <c r="G287" i="30"/>
  <c r="F287" i="30"/>
  <c r="G286" i="30"/>
  <c r="F286" i="30"/>
  <c r="G285" i="30"/>
  <c r="F285" i="30"/>
  <c r="G283" i="30"/>
  <c r="F283" i="30"/>
  <c r="G282" i="30"/>
  <c r="F282" i="30"/>
  <c r="G281" i="30"/>
  <c r="F281" i="30"/>
  <c r="G280" i="30"/>
  <c r="F280" i="30"/>
  <c r="G279" i="30"/>
  <c r="F279" i="30"/>
  <c r="G272" i="30"/>
  <c r="F272" i="30"/>
  <c r="G271" i="30"/>
  <c r="F271" i="30"/>
  <c r="G270" i="30"/>
  <c r="F270" i="30"/>
  <c r="G269" i="30"/>
  <c r="F269" i="30"/>
  <c r="G268" i="30"/>
  <c r="F268" i="30"/>
  <c r="G267" i="30"/>
  <c r="F267" i="30"/>
  <c r="G265" i="30"/>
  <c r="F265" i="30"/>
  <c r="G264" i="30"/>
  <c r="F264" i="30"/>
  <c r="G263" i="30"/>
  <c r="F263" i="30"/>
  <c r="G262" i="30"/>
  <c r="F262" i="30"/>
  <c r="G261" i="30"/>
  <c r="F261" i="30"/>
  <c r="G260" i="30"/>
  <c r="F260" i="30"/>
  <c r="G259" i="30"/>
  <c r="F259" i="30"/>
  <c r="G258" i="30"/>
  <c r="F258" i="30"/>
  <c r="G256" i="30"/>
  <c r="F256" i="30"/>
  <c r="G255" i="30"/>
  <c r="F255" i="30"/>
  <c r="G253" i="30"/>
  <c r="F253" i="30"/>
  <c r="G251" i="30"/>
  <c r="F251" i="30"/>
  <c r="G250" i="30"/>
  <c r="F250" i="30"/>
  <c r="G249" i="30"/>
  <c r="F249" i="30"/>
  <c r="G246" i="30"/>
  <c r="F246" i="30"/>
  <c r="G245" i="30"/>
  <c r="F245" i="30"/>
  <c r="G244" i="30"/>
  <c r="F244" i="30"/>
  <c r="G242" i="30"/>
  <c r="F242" i="30"/>
  <c r="G241" i="30"/>
  <c r="F241" i="30"/>
  <c r="G240" i="30"/>
  <c r="F240" i="30"/>
  <c r="G239" i="30"/>
  <c r="F239" i="30"/>
  <c r="G238" i="30"/>
  <c r="F238" i="30"/>
  <c r="G236" i="30"/>
  <c r="F236" i="30"/>
  <c r="G235" i="30"/>
  <c r="F235" i="30"/>
  <c r="G234" i="30"/>
  <c r="F234" i="30"/>
  <c r="G233" i="30"/>
  <c r="F233" i="30"/>
  <c r="G232" i="30"/>
  <c r="F232" i="30"/>
  <c r="G230" i="30"/>
  <c r="F230" i="30"/>
  <c r="G229" i="30"/>
  <c r="F229" i="30"/>
  <c r="G227" i="30"/>
  <c r="F227" i="30"/>
  <c r="G226" i="30"/>
  <c r="F226" i="30"/>
  <c r="G224" i="30"/>
  <c r="F224" i="30"/>
  <c r="G223" i="30"/>
  <c r="F223" i="30"/>
  <c r="G221" i="30"/>
  <c r="F221" i="30"/>
  <c r="G218" i="30"/>
  <c r="F218" i="30"/>
  <c r="G216" i="30"/>
  <c r="F216" i="30"/>
  <c r="G214" i="30"/>
  <c r="F214" i="30"/>
  <c r="G213" i="30"/>
  <c r="F213" i="30"/>
  <c r="G212" i="30"/>
  <c r="F212" i="30"/>
  <c r="G211" i="30"/>
  <c r="F211" i="30"/>
  <c r="C201" i="30"/>
  <c r="C194" i="30"/>
  <c r="E186" i="30"/>
  <c r="G185" i="30"/>
  <c r="F185" i="30"/>
  <c r="G184" i="30"/>
  <c r="F184" i="30"/>
  <c r="G183" i="30"/>
  <c r="F183" i="30"/>
  <c r="G182" i="30"/>
  <c r="F182" i="30"/>
  <c r="G181" i="30"/>
  <c r="F181" i="30"/>
  <c r="G180" i="30"/>
  <c r="F180" i="30"/>
  <c r="G179" i="30"/>
  <c r="F179" i="30"/>
  <c r="G178" i="30"/>
  <c r="F178" i="30"/>
  <c r="G177" i="30"/>
  <c r="F177" i="30"/>
  <c r="G176" i="30"/>
  <c r="F176" i="30"/>
  <c r="G175" i="30"/>
  <c r="F175" i="30"/>
  <c r="G174" i="30"/>
  <c r="F174" i="30"/>
  <c r="G173" i="30"/>
  <c r="F173" i="30"/>
  <c r="G172" i="30"/>
  <c r="F172" i="30"/>
  <c r="G171" i="30"/>
  <c r="F171" i="30"/>
  <c r="G170" i="30"/>
  <c r="F170" i="30"/>
  <c r="G169" i="30"/>
  <c r="F169" i="30"/>
  <c r="G168" i="30"/>
  <c r="F168" i="30"/>
  <c r="G167" i="30"/>
  <c r="F167" i="30"/>
  <c r="G166" i="30"/>
  <c r="F166" i="30"/>
  <c r="G165" i="30"/>
  <c r="F165" i="30"/>
  <c r="G164" i="30"/>
  <c r="F164" i="30"/>
  <c r="G163" i="30"/>
  <c r="F163" i="30"/>
  <c r="G162" i="30"/>
  <c r="F162" i="30"/>
  <c r="G161" i="30"/>
  <c r="F161" i="30"/>
  <c r="G160" i="30"/>
  <c r="F160" i="30"/>
  <c r="G159" i="30"/>
  <c r="F159" i="30"/>
  <c r="G158" i="30"/>
  <c r="F158" i="30"/>
  <c r="G157" i="30"/>
  <c r="F157" i="30"/>
  <c r="G156" i="30"/>
  <c r="F156" i="30"/>
  <c r="G155" i="30"/>
  <c r="F155" i="30"/>
  <c r="G154" i="30"/>
  <c r="F154" i="30"/>
  <c r="G153" i="30"/>
  <c r="F153" i="30"/>
  <c r="G152" i="30"/>
  <c r="F152" i="30"/>
  <c r="G151" i="30"/>
  <c r="F151" i="30"/>
  <c r="G150" i="30"/>
  <c r="F150" i="30"/>
  <c r="G149" i="30"/>
  <c r="F149" i="30"/>
  <c r="G148" i="30"/>
  <c r="F148" i="30"/>
  <c r="G147" i="30"/>
  <c r="F147" i="30"/>
  <c r="G146" i="30"/>
  <c r="F146" i="30"/>
  <c r="G145" i="30"/>
  <c r="F145" i="30"/>
  <c r="G144" i="30"/>
  <c r="F144" i="30"/>
  <c r="G143" i="30"/>
  <c r="F143" i="30"/>
  <c r="G142" i="30"/>
  <c r="F142" i="30"/>
  <c r="G141" i="30"/>
  <c r="F141" i="30"/>
  <c r="G140" i="30"/>
  <c r="F140" i="30"/>
  <c r="G139" i="30"/>
  <c r="F139" i="30"/>
  <c r="G138" i="30"/>
  <c r="F138" i="30"/>
  <c r="G137" i="30"/>
  <c r="F137" i="30"/>
  <c r="G136" i="30"/>
  <c r="F136" i="30"/>
  <c r="G135" i="30"/>
  <c r="F135" i="30"/>
  <c r="G134" i="30"/>
  <c r="F134" i="30"/>
  <c r="G133" i="30"/>
  <c r="F133" i="30"/>
  <c r="G126" i="30"/>
  <c r="F126" i="30"/>
  <c r="G125" i="30"/>
  <c r="F125" i="30"/>
  <c r="G124" i="30"/>
  <c r="F124" i="30"/>
  <c r="G123" i="30"/>
  <c r="F123" i="30"/>
  <c r="G122" i="30"/>
  <c r="F122" i="30"/>
  <c r="G121" i="30"/>
  <c r="F121" i="30"/>
  <c r="G120" i="30"/>
  <c r="F120" i="30"/>
  <c r="G119" i="30"/>
  <c r="F119" i="30"/>
  <c r="G118" i="30"/>
  <c r="F118" i="30"/>
  <c r="G117" i="30"/>
  <c r="F117" i="30"/>
  <c r="G116" i="30"/>
  <c r="F116" i="30"/>
  <c r="G115" i="30"/>
  <c r="F115" i="30"/>
  <c r="G114" i="30"/>
  <c r="F114" i="30"/>
  <c r="G113" i="30"/>
  <c r="F113" i="30"/>
  <c r="G112" i="30"/>
  <c r="F112" i="30"/>
  <c r="G111" i="30"/>
  <c r="F111" i="30"/>
  <c r="G110" i="30"/>
  <c r="F110" i="30"/>
  <c r="G109" i="30"/>
  <c r="F109" i="30"/>
  <c r="G108" i="30"/>
  <c r="F108" i="30"/>
  <c r="G107" i="30"/>
  <c r="F107" i="30"/>
  <c r="G106" i="30"/>
  <c r="F106" i="30"/>
  <c r="G105" i="30"/>
  <c r="F105" i="30"/>
  <c r="G104" i="30"/>
  <c r="F104" i="30"/>
  <c r="G103" i="30"/>
  <c r="F103" i="30"/>
  <c r="G102" i="30"/>
  <c r="G127" i="30" s="1"/>
  <c r="F102" i="30"/>
  <c r="G97" i="30"/>
  <c r="F97" i="30"/>
  <c r="G96" i="30"/>
  <c r="F96" i="30"/>
  <c r="G95" i="30"/>
  <c r="F95" i="30"/>
  <c r="G94" i="30"/>
  <c r="F94" i="30"/>
  <c r="G93" i="30"/>
  <c r="F93" i="30"/>
  <c r="G92" i="30"/>
  <c r="F92" i="30"/>
  <c r="G91" i="30"/>
  <c r="F91" i="30"/>
  <c r="G90" i="30"/>
  <c r="F90" i="30"/>
  <c r="G89" i="30"/>
  <c r="F89" i="30"/>
  <c r="G88" i="30"/>
  <c r="F88" i="30"/>
  <c r="G87" i="30"/>
  <c r="F87" i="30"/>
  <c r="G86" i="30"/>
  <c r="F86" i="30"/>
  <c r="G85" i="30"/>
  <c r="F85" i="30"/>
  <c r="G84" i="30"/>
  <c r="F84" i="30"/>
  <c r="G83" i="30"/>
  <c r="F83" i="30"/>
  <c r="G82" i="30"/>
  <c r="F82" i="30"/>
  <c r="G81" i="30"/>
  <c r="F81" i="30"/>
  <c r="G80" i="30"/>
  <c r="F80" i="30"/>
  <c r="G79" i="30"/>
  <c r="F79" i="30"/>
  <c r="G78" i="30"/>
  <c r="F78" i="30"/>
  <c r="G77" i="30"/>
  <c r="F77" i="30"/>
  <c r="G76" i="30"/>
  <c r="F76" i="30"/>
  <c r="G75" i="30"/>
  <c r="F75" i="30"/>
  <c r="G74" i="30"/>
  <c r="F74" i="30"/>
  <c r="G73" i="30"/>
  <c r="F73" i="30"/>
  <c r="G72" i="30"/>
  <c r="F72" i="30"/>
  <c r="G71" i="30"/>
  <c r="F71" i="30"/>
  <c r="G70" i="30"/>
  <c r="F70" i="30"/>
  <c r="G69" i="30"/>
  <c r="F69" i="30"/>
  <c r="G68" i="30"/>
  <c r="F68" i="30"/>
  <c r="G67" i="30"/>
  <c r="F67" i="30"/>
  <c r="G66" i="30"/>
  <c r="F66" i="30"/>
  <c r="G65" i="30"/>
  <c r="F65" i="30"/>
  <c r="G64" i="30"/>
  <c r="F64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2" i="30"/>
  <c r="F42" i="30"/>
  <c r="G41" i="30"/>
  <c r="F41" i="30"/>
  <c r="G40" i="30"/>
  <c r="F40" i="30"/>
  <c r="G39" i="30"/>
  <c r="F39" i="30"/>
  <c r="G38" i="30"/>
  <c r="F38" i="30"/>
  <c r="G37" i="30"/>
  <c r="F37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G43" i="30" s="1"/>
  <c r="F24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G8" i="30"/>
  <c r="F8" i="30"/>
  <c r="G7" i="30"/>
  <c r="F7" i="30"/>
  <c r="G6" i="30"/>
  <c r="F6" i="30"/>
  <c r="G5" i="30"/>
  <c r="F5" i="30"/>
  <c r="G364" i="29"/>
  <c r="F364" i="29"/>
  <c r="G363" i="29"/>
  <c r="F363" i="29"/>
  <c r="G362" i="29"/>
  <c r="F362" i="29"/>
  <c r="G360" i="29"/>
  <c r="F360" i="29"/>
  <c r="G359" i="29"/>
  <c r="F359" i="29"/>
  <c r="G358" i="29"/>
  <c r="F358" i="29"/>
  <c r="G357" i="29"/>
  <c r="F357" i="29"/>
  <c r="G356" i="29"/>
  <c r="F356" i="29"/>
  <c r="G355" i="29"/>
  <c r="F355" i="29"/>
  <c r="G354" i="29"/>
  <c r="F354" i="29"/>
  <c r="G353" i="29"/>
  <c r="F353" i="29"/>
  <c r="G352" i="29"/>
  <c r="F352" i="29"/>
  <c r="G351" i="29"/>
  <c r="F351" i="29"/>
  <c r="G349" i="29"/>
  <c r="F349" i="29"/>
  <c r="G348" i="29"/>
  <c r="F348" i="29"/>
  <c r="G346" i="29"/>
  <c r="F346" i="29"/>
  <c r="G345" i="29"/>
  <c r="F345" i="29"/>
  <c r="G344" i="29"/>
  <c r="F344" i="29"/>
  <c r="G343" i="29"/>
  <c r="F343" i="29"/>
  <c r="G342" i="29"/>
  <c r="F342" i="29"/>
  <c r="G341" i="29"/>
  <c r="F341" i="29"/>
  <c r="G340" i="29"/>
  <c r="F340" i="29"/>
  <c r="G339" i="29"/>
  <c r="F339" i="29"/>
  <c r="G338" i="29"/>
  <c r="F338" i="29"/>
  <c r="G337" i="29"/>
  <c r="F337" i="29"/>
  <c r="G335" i="29"/>
  <c r="F335" i="29"/>
  <c r="G334" i="29"/>
  <c r="F334" i="29"/>
  <c r="G332" i="29"/>
  <c r="F332" i="29"/>
  <c r="G330" i="29"/>
  <c r="F330" i="29"/>
  <c r="G329" i="29"/>
  <c r="F329" i="29"/>
  <c r="G328" i="29"/>
  <c r="G365" i="29" s="1"/>
  <c r="F328" i="29"/>
  <c r="G321" i="29"/>
  <c r="F321" i="29"/>
  <c r="G320" i="29"/>
  <c r="F320" i="29"/>
  <c r="G318" i="29"/>
  <c r="F318" i="29"/>
  <c r="G317" i="29"/>
  <c r="F317" i="29"/>
  <c r="G316" i="29"/>
  <c r="F316" i="29"/>
  <c r="G310" i="29"/>
  <c r="F310" i="29"/>
  <c r="G309" i="29"/>
  <c r="F309" i="29"/>
  <c r="G307" i="29"/>
  <c r="F307" i="29"/>
  <c r="G306" i="29"/>
  <c r="F306" i="29"/>
  <c r="G304" i="29"/>
  <c r="F304" i="29"/>
  <c r="G303" i="29"/>
  <c r="F303" i="29"/>
  <c r="G302" i="29"/>
  <c r="G311" i="29" s="1"/>
  <c r="F302" i="29"/>
  <c r="G296" i="29"/>
  <c r="F296" i="29"/>
  <c r="G295" i="29"/>
  <c r="F295" i="29"/>
  <c r="G294" i="29"/>
  <c r="F294" i="29"/>
  <c r="G292" i="29"/>
  <c r="F292" i="29"/>
  <c r="G291" i="29"/>
  <c r="F291" i="29"/>
  <c r="G289" i="29"/>
  <c r="F289" i="29"/>
  <c r="G288" i="29"/>
  <c r="F288" i="29"/>
  <c r="G287" i="29"/>
  <c r="F287" i="29"/>
  <c r="G286" i="29"/>
  <c r="F286" i="29"/>
  <c r="G285" i="29"/>
  <c r="F285" i="29"/>
  <c r="G283" i="29"/>
  <c r="F283" i="29"/>
  <c r="G282" i="29"/>
  <c r="F282" i="29"/>
  <c r="G281" i="29"/>
  <c r="F281" i="29"/>
  <c r="G280" i="29"/>
  <c r="F280" i="29"/>
  <c r="G279" i="29"/>
  <c r="F279" i="29"/>
  <c r="G272" i="29"/>
  <c r="F272" i="29"/>
  <c r="G271" i="29"/>
  <c r="F271" i="29"/>
  <c r="G270" i="29"/>
  <c r="F270" i="29"/>
  <c r="G269" i="29"/>
  <c r="F269" i="29"/>
  <c r="G268" i="29"/>
  <c r="F268" i="29"/>
  <c r="G267" i="29"/>
  <c r="F267" i="29"/>
  <c r="G265" i="29"/>
  <c r="F265" i="29"/>
  <c r="G264" i="29"/>
  <c r="F264" i="29"/>
  <c r="G263" i="29"/>
  <c r="F263" i="29"/>
  <c r="G262" i="29"/>
  <c r="F262" i="29"/>
  <c r="G261" i="29"/>
  <c r="F261" i="29"/>
  <c r="G260" i="29"/>
  <c r="F260" i="29"/>
  <c r="G259" i="29"/>
  <c r="F259" i="29"/>
  <c r="G258" i="29"/>
  <c r="F258" i="29"/>
  <c r="G256" i="29"/>
  <c r="F256" i="29"/>
  <c r="G255" i="29"/>
  <c r="F255" i="29"/>
  <c r="G253" i="29"/>
  <c r="F253" i="29"/>
  <c r="G251" i="29"/>
  <c r="F251" i="29"/>
  <c r="G250" i="29"/>
  <c r="F250" i="29"/>
  <c r="G249" i="29"/>
  <c r="F249" i="29"/>
  <c r="G246" i="29"/>
  <c r="F246" i="29"/>
  <c r="G245" i="29"/>
  <c r="F245" i="29"/>
  <c r="G244" i="29"/>
  <c r="F244" i="29"/>
  <c r="G242" i="29"/>
  <c r="F242" i="29"/>
  <c r="G241" i="29"/>
  <c r="F241" i="29"/>
  <c r="G240" i="29"/>
  <c r="F240" i="29"/>
  <c r="G239" i="29"/>
  <c r="F239" i="29"/>
  <c r="G238" i="29"/>
  <c r="F238" i="29"/>
  <c r="G236" i="29"/>
  <c r="F236" i="29"/>
  <c r="G235" i="29"/>
  <c r="F235" i="29"/>
  <c r="G234" i="29"/>
  <c r="F234" i="29"/>
  <c r="G233" i="29"/>
  <c r="F233" i="29"/>
  <c r="G232" i="29"/>
  <c r="F232" i="29"/>
  <c r="G230" i="29"/>
  <c r="F230" i="29"/>
  <c r="G229" i="29"/>
  <c r="F229" i="29"/>
  <c r="G227" i="29"/>
  <c r="F227" i="29"/>
  <c r="G226" i="29"/>
  <c r="F226" i="29"/>
  <c r="G224" i="29"/>
  <c r="F224" i="29"/>
  <c r="G223" i="29"/>
  <c r="F223" i="29"/>
  <c r="G221" i="29"/>
  <c r="F221" i="29"/>
  <c r="G218" i="29"/>
  <c r="F218" i="29"/>
  <c r="G216" i="29"/>
  <c r="F216" i="29"/>
  <c r="G214" i="29"/>
  <c r="F214" i="29"/>
  <c r="G213" i="29"/>
  <c r="F213" i="29"/>
  <c r="G212" i="29"/>
  <c r="F212" i="29"/>
  <c r="G211" i="29"/>
  <c r="F211" i="29"/>
  <c r="C201" i="29"/>
  <c r="C194" i="29"/>
  <c r="E186" i="29"/>
  <c r="G185" i="29"/>
  <c r="F185" i="29"/>
  <c r="G184" i="29"/>
  <c r="F184" i="29"/>
  <c r="G183" i="29"/>
  <c r="F183" i="29"/>
  <c r="G182" i="29"/>
  <c r="F182" i="29"/>
  <c r="G181" i="29"/>
  <c r="F181" i="29"/>
  <c r="G180" i="29"/>
  <c r="F180" i="29"/>
  <c r="G179" i="29"/>
  <c r="F179" i="29"/>
  <c r="G178" i="29"/>
  <c r="F178" i="29"/>
  <c r="G177" i="29"/>
  <c r="F177" i="29"/>
  <c r="G176" i="29"/>
  <c r="F176" i="29"/>
  <c r="G175" i="29"/>
  <c r="F175" i="29"/>
  <c r="G174" i="29"/>
  <c r="F174" i="29"/>
  <c r="G173" i="29"/>
  <c r="F173" i="29"/>
  <c r="G172" i="29"/>
  <c r="F172" i="29"/>
  <c r="G171" i="29"/>
  <c r="F171" i="29"/>
  <c r="E201" i="29" s="1"/>
  <c r="G170" i="29"/>
  <c r="F170" i="29"/>
  <c r="G169" i="29"/>
  <c r="F169" i="29"/>
  <c r="G168" i="29"/>
  <c r="F168" i="29"/>
  <c r="G167" i="29"/>
  <c r="F167" i="29"/>
  <c r="G166" i="29"/>
  <c r="F166" i="29"/>
  <c r="G165" i="29"/>
  <c r="F165" i="29"/>
  <c r="G164" i="29"/>
  <c r="F164" i="29"/>
  <c r="G163" i="29"/>
  <c r="F163" i="29"/>
  <c r="G162" i="29"/>
  <c r="F162" i="29"/>
  <c r="G161" i="29"/>
  <c r="F161" i="29"/>
  <c r="G160" i="29"/>
  <c r="F160" i="29"/>
  <c r="G159" i="29"/>
  <c r="F159" i="29"/>
  <c r="G158" i="29"/>
  <c r="F158" i="29"/>
  <c r="G157" i="29"/>
  <c r="F157" i="29"/>
  <c r="G156" i="29"/>
  <c r="F156" i="29"/>
  <c r="G155" i="29"/>
  <c r="F155" i="29"/>
  <c r="G154" i="29"/>
  <c r="F154" i="29"/>
  <c r="G153" i="29"/>
  <c r="F153" i="29"/>
  <c r="G152" i="29"/>
  <c r="F152" i="29"/>
  <c r="G151" i="29"/>
  <c r="F151" i="29"/>
  <c r="G150" i="29"/>
  <c r="F150" i="29"/>
  <c r="G149" i="29"/>
  <c r="F149" i="29"/>
  <c r="G148" i="29"/>
  <c r="F148" i="29"/>
  <c r="G147" i="29"/>
  <c r="F147" i="29"/>
  <c r="G146" i="29"/>
  <c r="F146" i="29"/>
  <c r="G145" i="29"/>
  <c r="F145" i="29"/>
  <c r="G144" i="29"/>
  <c r="F144" i="29"/>
  <c r="G143" i="29"/>
  <c r="F143" i="29"/>
  <c r="G142" i="29"/>
  <c r="F142" i="29"/>
  <c r="G141" i="29"/>
  <c r="F141" i="29"/>
  <c r="G140" i="29"/>
  <c r="F140" i="29"/>
  <c r="G139" i="29"/>
  <c r="F139" i="29"/>
  <c r="G138" i="29"/>
  <c r="F138" i="29"/>
  <c r="G137" i="29"/>
  <c r="F137" i="29"/>
  <c r="G136" i="29"/>
  <c r="F136" i="29"/>
  <c r="G135" i="29"/>
  <c r="F135" i="29"/>
  <c r="G134" i="29"/>
  <c r="F134" i="29"/>
  <c r="G133" i="29"/>
  <c r="F133" i="29"/>
  <c r="F186" i="29" s="1"/>
  <c r="G126" i="29"/>
  <c r="F126" i="29"/>
  <c r="G125" i="29"/>
  <c r="F125" i="29"/>
  <c r="G124" i="29"/>
  <c r="F124" i="29"/>
  <c r="G123" i="29"/>
  <c r="F123" i="29"/>
  <c r="G122" i="29"/>
  <c r="F122" i="29"/>
  <c r="G121" i="29"/>
  <c r="F121" i="29"/>
  <c r="G120" i="29"/>
  <c r="F120" i="29"/>
  <c r="G119" i="29"/>
  <c r="F119" i="29"/>
  <c r="G118" i="29"/>
  <c r="F118" i="29"/>
  <c r="G117" i="29"/>
  <c r="F117" i="29"/>
  <c r="G116" i="29"/>
  <c r="F116" i="29"/>
  <c r="G115" i="29"/>
  <c r="F115" i="29"/>
  <c r="G114" i="29"/>
  <c r="F114" i="29"/>
  <c r="G113" i="29"/>
  <c r="F113" i="29"/>
  <c r="G112" i="29"/>
  <c r="F112" i="29"/>
  <c r="G111" i="29"/>
  <c r="F111" i="29"/>
  <c r="G110" i="29"/>
  <c r="F110" i="29"/>
  <c r="G109" i="29"/>
  <c r="F109" i="29"/>
  <c r="G108" i="29"/>
  <c r="F108" i="29"/>
  <c r="G107" i="29"/>
  <c r="F107" i="29"/>
  <c r="G106" i="29"/>
  <c r="F106" i="29"/>
  <c r="G105" i="29"/>
  <c r="F105" i="29"/>
  <c r="G104" i="29"/>
  <c r="F104" i="29"/>
  <c r="G103" i="29"/>
  <c r="F103" i="29"/>
  <c r="G102" i="29"/>
  <c r="F102" i="29"/>
  <c r="G97" i="29"/>
  <c r="F97" i="29"/>
  <c r="G96" i="29"/>
  <c r="F96" i="29"/>
  <c r="G95" i="29"/>
  <c r="F95" i="29"/>
  <c r="G94" i="29"/>
  <c r="F94" i="29"/>
  <c r="G93" i="29"/>
  <c r="F93" i="29"/>
  <c r="G92" i="29"/>
  <c r="F92" i="29"/>
  <c r="G91" i="29"/>
  <c r="F91" i="29"/>
  <c r="G90" i="29"/>
  <c r="F90" i="29"/>
  <c r="G89" i="29"/>
  <c r="F89" i="29"/>
  <c r="G88" i="29"/>
  <c r="F88" i="29"/>
  <c r="G87" i="29"/>
  <c r="F87" i="29"/>
  <c r="G86" i="29"/>
  <c r="F86" i="29"/>
  <c r="G85" i="29"/>
  <c r="F85" i="29"/>
  <c r="G84" i="29"/>
  <c r="F84" i="29"/>
  <c r="G83" i="29"/>
  <c r="F83" i="29"/>
  <c r="G82" i="29"/>
  <c r="F82" i="29"/>
  <c r="G81" i="29"/>
  <c r="F81" i="29"/>
  <c r="G80" i="29"/>
  <c r="F80" i="29"/>
  <c r="G79" i="29"/>
  <c r="F79" i="29"/>
  <c r="G78" i="29"/>
  <c r="F78" i="29"/>
  <c r="G77" i="29"/>
  <c r="F77" i="29"/>
  <c r="G76" i="29"/>
  <c r="F76" i="29"/>
  <c r="G75" i="29"/>
  <c r="F75" i="29"/>
  <c r="G74" i="29"/>
  <c r="F74" i="29"/>
  <c r="G73" i="29"/>
  <c r="F73" i="29"/>
  <c r="G72" i="29"/>
  <c r="F72" i="29"/>
  <c r="G71" i="29"/>
  <c r="F71" i="29"/>
  <c r="G70" i="29"/>
  <c r="F70" i="29"/>
  <c r="G69" i="29"/>
  <c r="F69" i="29"/>
  <c r="G68" i="29"/>
  <c r="F68" i="29"/>
  <c r="G67" i="29"/>
  <c r="F67" i="29"/>
  <c r="G66" i="29"/>
  <c r="F66" i="29"/>
  <c r="G65" i="29"/>
  <c r="F65" i="29"/>
  <c r="G64" i="29"/>
  <c r="F64" i="29"/>
  <c r="G59" i="29"/>
  <c r="F59" i="29"/>
  <c r="G58" i="29"/>
  <c r="F58" i="29"/>
  <c r="G57" i="29"/>
  <c r="F57" i="29"/>
  <c r="G56" i="29"/>
  <c r="F56" i="29"/>
  <c r="G55" i="29"/>
  <c r="F55" i="29"/>
  <c r="G54" i="29"/>
  <c r="F54" i="29"/>
  <c r="G53" i="29"/>
  <c r="F53" i="29"/>
  <c r="G52" i="29"/>
  <c r="F52" i="29"/>
  <c r="G51" i="29"/>
  <c r="F51" i="29"/>
  <c r="G50" i="29"/>
  <c r="F50" i="29"/>
  <c r="G49" i="29"/>
  <c r="F49" i="29"/>
  <c r="G48" i="29"/>
  <c r="F48" i="29"/>
  <c r="G47" i="29"/>
  <c r="F47" i="29"/>
  <c r="F60" i="29" s="1"/>
  <c r="G42" i="29"/>
  <c r="F42" i="29"/>
  <c r="G41" i="29"/>
  <c r="F41" i="29"/>
  <c r="G40" i="29"/>
  <c r="F40" i="29"/>
  <c r="G39" i="29"/>
  <c r="F39" i="29"/>
  <c r="G38" i="29"/>
  <c r="F38" i="29"/>
  <c r="G37" i="29"/>
  <c r="F37" i="29"/>
  <c r="G36" i="29"/>
  <c r="F36" i="29"/>
  <c r="G35" i="29"/>
  <c r="F35" i="29"/>
  <c r="G34" i="29"/>
  <c r="F34" i="29"/>
  <c r="G33" i="29"/>
  <c r="F33" i="29"/>
  <c r="G32" i="29"/>
  <c r="F32" i="29"/>
  <c r="G31" i="29"/>
  <c r="F31" i="29"/>
  <c r="G30" i="29"/>
  <c r="F30" i="29"/>
  <c r="G29" i="29"/>
  <c r="F29" i="29"/>
  <c r="G28" i="29"/>
  <c r="F28" i="29"/>
  <c r="G27" i="29"/>
  <c r="F27" i="29"/>
  <c r="G26" i="29"/>
  <c r="F26" i="29"/>
  <c r="G25" i="29"/>
  <c r="F25" i="29"/>
  <c r="G24" i="29"/>
  <c r="F24" i="29"/>
  <c r="G19" i="29"/>
  <c r="F19" i="29"/>
  <c r="G18" i="29"/>
  <c r="F18" i="29"/>
  <c r="G17" i="29"/>
  <c r="F17" i="29"/>
  <c r="G16" i="29"/>
  <c r="F16" i="29"/>
  <c r="G15" i="29"/>
  <c r="F15" i="29"/>
  <c r="G14" i="29"/>
  <c r="F14" i="29"/>
  <c r="G13" i="29"/>
  <c r="F13" i="29"/>
  <c r="G12" i="29"/>
  <c r="F12" i="29"/>
  <c r="G11" i="29"/>
  <c r="F11" i="29"/>
  <c r="G10" i="29"/>
  <c r="F10" i="29"/>
  <c r="G9" i="29"/>
  <c r="F9" i="29"/>
  <c r="G8" i="29"/>
  <c r="F8" i="29"/>
  <c r="G7" i="29"/>
  <c r="F7" i="29"/>
  <c r="G6" i="29"/>
  <c r="F6" i="29"/>
  <c r="G5" i="29"/>
  <c r="F5" i="29"/>
  <c r="F20" i="29" s="1"/>
  <c r="G364" i="28"/>
  <c r="F364" i="28"/>
  <c r="G363" i="28"/>
  <c r="F363" i="28"/>
  <c r="G362" i="28"/>
  <c r="F362" i="28"/>
  <c r="G360" i="28"/>
  <c r="F360" i="28"/>
  <c r="G359" i="28"/>
  <c r="F359" i="28"/>
  <c r="G358" i="28"/>
  <c r="F358" i="28"/>
  <c r="G357" i="28"/>
  <c r="F357" i="28"/>
  <c r="G356" i="28"/>
  <c r="F356" i="28"/>
  <c r="G355" i="28"/>
  <c r="F355" i="28"/>
  <c r="G354" i="28"/>
  <c r="F354" i="28"/>
  <c r="G353" i="28"/>
  <c r="F353" i="28"/>
  <c r="G352" i="28"/>
  <c r="F352" i="28"/>
  <c r="G351" i="28"/>
  <c r="F351" i="28"/>
  <c r="G349" i="28"/>
  <c r="F349" i="28"/>
  <c r="G348" i="28"/>
  <c r="F348" i="28"/>
  <c r="G346" i="28"/>
  <c r="F346" i="28"/>
  <c r="G345" i="28"/>
  <c r="F345" i="28"/>
  <c r="G344" i="28"/>
  <c r="F344" i="28"/>
  <c r="G343" i="28"/>
  <c r="F343" i="28"/>
  <c r="G342" i="28"/>
  <c r="F342" i="28"/>
  <c r="G341" i="28"/>
  <c r="F341" i="28"/>
  <c r="G340" i="28"/>
  <c r="F340" i="28"/>
  <c r="G339" i="28"/>
  <c r="F339" i="28"/>
  <c r="G338" i="28"/>
  <c r="F338" i="28"/>
  <c r="G337" i="28"/>
  <c r="F337" i="28"/>
  <c r="G335" i="28"/>
  <c r="F335" i="28"/>
  <c r="G334" i="28"/>
  <c r="F334" i="28"/>
  <c r="G332" i="28"/>
  <c r="F332" i="28"/>
  <c r="G330" i="28"/>
  <c r="F330" i="28"/>
  <c r="G329" i="28"/>
  <c r="F329" i="28"/>
  <c r="G328" i="28"/>
  <c r="F328" i="28"/>
  <c r="G321" i="28"/>
  <c r="F321" i="28"/>
  <c r="G320" i="28"/>
  <c r="F320" i="28"/>
  <c r="G318" i="28"/>
  <c r="F318" i="28"/>
  <c r="G317" i="28"/>
  <c r="F317" i="28"/>
  <c r="G316" i="28"/>
  <c r="F316" i="28"/>
  <c r="G310" i="28"/>
  <c r="F310" i="28"/>
  <c r="G309" i="28"/>
  <c r="F309" i="28"/>
  <c r="G307" i="28"/>
  <c r="F307" i="28"/>
  <c r="G306" i="28"/>
  <c r="F306" i="28"/>
  <c r="G304" i="28"/>
  <c r="F304" i="28"/>
  <c r="G303" i="28"/>
  <c r="F303" i="28"/>
  <c r="G302" i="28"/>
  <c r="F302" i="28"/>
  <c r="G296" i="28"/>
  <c r="F296" i="28"/>
  <c r="G295" i="28"/>
  <c r="F295" i="28"/>
  <c r="G294" i="28"/>
  <c r="F294" i="28"/>
  <c r="G292" i="28"/>
  <c r="F292" i="28"/>
  <c r="G291" i="28"/>
  <c r="F291" i="28"/>
  <c r="G289" i="28"/>
  <c r="F289" i="28"/>
  <c r="G288" i="28"/>
  <c r="F288" i="28"/>
  <c r="G287" i="28"/>
  <c r="F287" i="28"/>
  <c r="G286" i="28"/>
  <c r="F286" i="28"/>
  <c r="G285" i="28"/>
  <c r="F285" i="28"/>
  <c r="G283" i="28"/>
  <c r="F283" i="28"/>
  <c r="G282" i="28"/>
  <c r="F282" i="28"/>
  <c r="G281" i="28"/>
  <c r="F281" i="28"/>
  <c r="G280" i="28"/>
  <c r="F280" i="28"/>
  <c r="G279" i="28"/>
  <c r="F279" i="28"/>
  <c r="F297" i="28" s="1"/>
  <c r="G272" i="28"/>
  <c r="F272" i="28"/>
  <c r="G271" i="28"/>
  <c r="F271" i="28"/>
  <c r="G270" i="28"/>
  <c r="F270" i="28"/>
  <c r="G269" i="28"/>
  <c r="F269" i="28"/>
  <c r="G268" i="28"/>
  <c r="F268" i="28"/>
  <c r="G267" i="28"/>
  <c r="F267" i="28"/>
  <c r="G265" i="28"/>
  <c r="F265" i="28"/>
  <c r="G264" i="28"/>
  <c r="F264" i="28"/>
  <c r="G263" i="28"/>
  <c r="F263" i="28"/>
  <c r="G262" i="28"/>
  <c r="F262" i="28"/>
  <c r="G261" i="28"/>
  <c r="F261" i="28"/>
  <c r="G260" i="28"/>
  <c r="F260" i="28"/>
  <c r="G259" i="28"/>
  <c r="F259" i="28"/>
  <c r="G258" i="28"/>
  <c r="F258" i="28"/>
  <c r="G256" i="28"/>
  <c r="F256" i="28"/>
  <c r="G255" i="28"/>
  <c r="F255" i="28"/>
  <c r="G253" i="28"/>
  <c r="F253" i="28"/>
  <c r="G251" i="28"/>
  <c r="F251" i="28"/>
  <c r="G250" i="28"/>
  <c r="F250" i="28"/>
  <c r="G249" i="28"/>
  <c r="F249" i="28"/>
  <c r="G246" i="28"/>
  <c r="F246" i="28"/>
  <c r="G245" i="28"/>
  <c r="F245" i="28"/>
  <c r="G244" i="28"/>
  <c r="F244" i="28"/>
  <c r="G242" i="28"/>
  <c r="F242" i="28"/>
  <c r="G241" i="28"/>
  <c r="F241" i="28"/>
  <c r="G240" i="28"/>
  <c r="F240" i="28"/>
  <c r="G239" i="28"/>
  <c r="F239" i="28"/>
  <c r="G238" i="28"/>
  <c r="F238" i="28"/>
  <c r="G236" i="28"/>
  <c r="F236" i="28"/>
  <c r="G235" i="28"/>
  <c r="F235" i="28"/>
  <c r="G234" i="28"/>
  <c r="F234" i="28"/>
  <c r="G233" i="28"/>
  <c r="F233" i="28"/>
  <c r="G232" i="28"/>
  <c r="F232" i="28"/>
  <c r="G230" i="28"/>
  <c r="F230" i="28"/>
  <c r="G229" i="28"/>
  <c r="F229" i="28"/>
  <c r="G227" i="28"/>
  <c r="F227" i="28"/>
  <c r="G226" i="28"/>
  <c r="F226" i="28"/>
  <c r="G224" i="28"/>
  <c r="F224" i="28"/>
  <c r="G223" i="28"/>
  <c r="F223" i="28"/>
  <c r="G221" i="28"/>
  <c r="F221" i="28"/>
  <c r="G218" i="28"/>
  <c r="F218" i="28"/>
  <c r="G216" i="28"/>
  <c r="F216" i="28"/>
  <c r="G214" i="28"/>
  <c r="F214" i="28"/>
  <c r="G213" i="28"/>
  <c r="F213" i="28"/>
  <c r="G212" i="28"/>
  <c r="F212" i="28"/>
  <c r="G211" i="28"/>
  <c r="F211" i="28"/>
  <c r="F273" i="28" s="1"/>
  <c r="C201" i="28"/>
  <c r="C194" i="28"/>
  <c r="E186" i="28"/>
  <c r="G185" i="28"/>
  <c r="F185" i="28"/>
  <c r="G184" i="28"/>
  <c r="F184" i="28"/>
  <c r="G183" i="28"/>
  <c r="F183" i="28"/>
  <c r="G182" i="28"/>
  <c r="F182" i="28"/>
  <c r="G181" i="28"/>
  <c r="F181" i="28"/>
  <c r="G180" i="28"/>
  <c r="F180" i="28"/>
  <c r="G179" i="28"/>
  <c r="F179" i="28"/>
  <c r="G178" i="28"/>
  <c r="F178" i="28"/>
  <c r="G177" i="28"/>
  <c r="F177" i="28"/>
  <c r="G176" i="28"/>
  <c r="F176" i="28"/>
  <c r="G175" i="28"/>
  <c r="F175" i="28"/>
  <c r="G174" i="28"/>
  <c r="F174" i="28"/>
  <c r="G173" i="28"/>
  <c r="F173" i="28"/>
  <c r="G172" i="28"/>
  <c r="F172" i="28"/>
  <c r="G171" i="28"/>
  <c r="G201" i="28" s="1"/>
  <c r="F171" i="28"/>
  <c r="G170" i="28"/>
  <c r="F170" i="28"/>
  <c r="G169" i="28"/>
  <c r="F169" i="28"/>
  <c r="G168" i="28"/>
  <c r="F168" i="28"/>
  <c r="G167" i="28"/>
  <c r="F167" i="28"/>
  <c r="G166" i="28"/>
  <c r="F166" i="28"/>
  <c r="G165" i="28"/>
  <c r="F165" i="28"/>
  <c r="G164" i="28"/>
  <c r="F164" i="28"/>
  <c r="G163" i="28"/>
  <c r="F163" i="28"/>
  <c r="G162" i="28"/>
  <c r="F162" i="28"/>
  <c r="G161" i="28"/>
  <c r="F161" i="28"/>
  <c r="G160" i="28"/>
  <c r="F160" i="28"/>
  <c r="G159" i="28"/>
  <c r="F159" i="28"/>
  <c r="G158" i="28"/>
  <c r="F158" i="28"/>
  <c r="G157" i="28"/>
  <c r="F157" i="28"/>
  <c r="G156" i="28"/>
  <c r="F156" i="28"/>
  <c r="G155" i="28"/>
  <c r="F155" i="28"/>
  <c r="G154" i="28"/>
  <c r="F154" i="28"/>
  <c r="G153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G145" i="28"/>
  <c r="F145" i="28"/>
  <c r="G144" i="28"/>
  <c r="F144" i="28"/>
  <c r="G143" i="28"/>
  <c r="F143" i="28"/>
  <c r="G142" i="28"/>
  <c r="F142" i="28"/>
  <c r="G141" i="28"/>
  <c r="F141" i="28"/>
  <c r="G140" i="28"/>
  <c r="F140" i="28"/>
  <c r="G139" i="28"/>
  <c r="F139" i="28"/>
  <c r="G138" i="28"/>
  <c r="F138" i="28"/>
  <c r="G137" i="28"/>
  <c r="F137" i="28"/>
  <c r="G136" i="28"/>
  <c r="F136" i="28"/>
  <c r="G135" i="28"/>
  <c r="F135" i="28"/>
  <c r="G134" i="28"/>
  <c r="F134" i="28"/>
  <c r="G133" i="28"/>
  <c r="F133" i="28"/>
  <c r="G126" i="28"/>
  <c r="F126" i="28"/>
  <c r="G125" i="28"/>
  <c r="F125" i="28"/>
  <c r="G124" i="28"/>
  <c r="F124" i="28"/>
  <c r="G123" i="28"/>
  <c r="F123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G60" i="28" s="1"/>
  <c r="F47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F43" i="28" s="1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G20" i="28" s="1"/>
  <c r="F5" i="28"/>
  <c r="G364" i="27"/>
  <c r="F364" i="27"/>
  <c r="G363" i="27"/>
  <c r="F363" i="27"/>
  <c r="G362" i="27"/>
  <c r="F362" i="27"/>
  <c r="G360" i="27"/>
  <c r="F360" i="27"/>
  <c r="G359" i="27"/>
  <c r="F359" i="27"/>
  <c r="G358" i="27"/>
  <c r="F358" i="27"/>
  <c r="G357" i="27"/>
  <c r="F357" i="27"/>
  <c r="G356" i="27"/>
  <c r="F356" i="27"/>
  <c r="G355" i="27"/>
  <c r="F355" i="27"/>
  <c r="G354" i="27"/>
  <c r="F354" i="27"/>
  <c r="G353" i="27"/>
  <c r="F353" i="27"/>
  <c r="G352" i="27"/>
  <c r="F352" i="27"/>
  <c r="G351" i="27"/>
  <c r="F351" i="27"/>
  <c r="G349" i="27"/>
  <c r="F349" i="27"/>
  <c r="G348" i="27"/>
  <c r="F348" i="27"/>
  <c r="G346" i="27"/>
  <c r="F346" i="27"/>
  <c r="G345" i="27"/>
  <c r="F345" i="27"/>
  <c r="G344" i="27"/>
  <c r="F344" i="27"/>
  <c r="G343" i="27"/>
  <c r="F343" i="27"/>
  <c r="G342" i="27"/>
  <c r="F342" i="27"/>
  <c r="G341" i="27"/>
  <c r="F341" i="27"/>
  <c r="G340" i="27"/>
  <c r="F340" i="27"/>
  <c r="G339" i="27"/>
  <c r="F339" i="27"/>
  <c r="G338" i="27"/>
  <c r="F338" i="27"/>
  <c r="G337" i="27"/>
  <c r="F337" i="27"/>
  <c r="G335" i="27"/>
  <c r="F335" i="27"/>
  <c r="G334" i="27"/>
  <c r="F334" i="27"/>
  <c r="G332" i="27"/>
  <c r="F332" i="27"/>
  <c r="G330" i="27"/>
  <c r="F330" i="27"/>
  <c r="G329" i="27"/>
  <c r="F329" i="27"/>
  <c r="G328" i="27"/>
  <c r="F328" i="27"/>
  <c r="G321" i="27"/>
  <c r="F321" i="27"/>
  <c r="G320" i="27"/>
  <c r="F320" i="27"/>
  <c r="G318" i="27"/>
  <c r="F318" i="27"/>
  <c r="G317" i="27"/>
  <c r="F317" i="27"/>
  <c r="G316" i="27"/>
  <c r="G322" i="27" s="1"/>
  <c r="F316" i="27"/>
  <c r="G310" i="27"/>
  <c r="F310" i="27"/>
  <c r="G309" i="27"/>
  <c r="F309" i="27"/>
  <c r="G307" i="27"/>
  <c r="F307" i="27"/>
  <c r="G306" i="27"/>
  <c r="F306" i="27"/>
  <c r="G304" i="27"/>
  <c r="F304" i="27"/>
  <c r="G303" i="27"/>
  <c r="F303" i="27"/>
  <c r="G302" i="27"/>
  <c r="F302" i="27"/>
  <c r="G296" i="27"/>
  <c r="F296" i="27"/>
  <c r="G295" i="27"/>
  <c r="F295" i="27"/>
  <c r="G294" i="27"/>
  <c r="F294" i="27"/>
  <c r="G292" i="27"/>
  <c r="F292" i="27"/>
  <c r="G291" i="27"/>
  <c r="F291" i="27"/>
  <c r="G289" i="27"/>
  <c r="F289" i="27"/>
  <c r="G288" i="27"/>
  <c r="F288" i="27"/>
  <c r="G287" i="27"/>
  <c r="F287" i="27"/>
  <c r="G286" i="27"/>
  <c r="F286" i="27"/>
  <c r="G285" i="27"/>
  <c r="F285" i="27"/>
  <c r="G283" i="27"/>
  <c r="F283" i="27"/>
  <c r="G282" i="27"/>
  <c r="F282" i="27"/>
  <c r="G281" i="27"/>
  <c r="F281" i="27"/>
  <c r="G280" i="27"/>
  <c r="F280" i="27"/>
  <c r="G279" i="27"/>
  <c r="G297" i="27" s="1"/>
  <c r="F279" i="27"/>
  <c r="G272" i="27"/>
  <c r="F272" i="27"/>
  <c r="G271" i="27"/>
  <c r="F271" i="27"/>
  <c r="G270" i="27"/>
  <c r="F270" i="27"/>
  <c r="G269" i="27"/>
  <c r="F269" i="27"/>
  <c r="G268" i="27"/>
  <c r="F268" i="27"/>
  <c r="G267" i="27"/>
  <c r="F267" i="27"/>
  <c r="G265" i="27"/>
  <c r="F265" i="27"/>
  <c r="G264" i="27"/>
  <c r="F264" i="27"/>
  <c r="G263" i="27"/>
  <c r="F263" i="27"/>
  <c r="G262" i="27"/>
  <c r="F262" i="27"/>
  <c r="G261" i="27"/>
  <c r="F261" i="27"/>
  <c r="G260" i="27"/>
  <c r="F260" i="27"/>
  <c r="G259" i="27"/>
  <c r="F259" i="27"/>
  <c r="G258" i="27"/>
  <c r="F258" i="27"/>
  <c r="G256" i="27"/>
  <c r="F256" i="27"/>
  <c r="G255" i="27"/>
  <c r="F255" i="27"/>
  <c r="G253" i="27"/>
  <c r="F253" i="27"/>
  <c r="G251" i="27"/>
  <c r="F251" i="27"/>
  <c r="G250" i="27"/>
  <c r="F250" i="27"/>
  <c r="G249" i="27"/>
  <c r="F249" i="27"/>
  <c r="G246" i="27"/>
  <c r="F246" i="27"/>
  <c r="G245" i="27"/>
  <c r="F245" i="27"/>
  <c r="G244" i="27"/>
  <c r="F244" i="27"/>
  <c r="G242" i="27"/>
  <c r="F242" i="27"/>
  <c r="G241" i="27"/>
  <c r="F241" i="27"/>
  <c r="G240" i="27"/>
  <c r="F240" i="27"/>
  <c r="G239" i="27"/>
  <c r="F239" i="27"/>
  <c r="G238" i="27"/>
  <c r="F238" i="27"/>
  <c r="G236" i="27"/>
  <c r="F236" i="27"/>
  <c r="G235" i="27"/>
  <c r="F235" i="27"/>
  <c r="G234" i="27"/>
  <c r="F234" i="27"/>
  <c r="G233" i="27"/>
  <c r="F233" i="27"/>
  <c r="G232" i="27"/>
  <c r="F232" i="27"/>
  <c r="G230" i="27"/>
  <c r="F230" i="27"/>
  <c r="G229" i="27"/>
  <c r="F229" i="27"/>
  <c r="G227" i="27"/>
  <c r="F227" i="27"/>
  <c r="G226" i="27"/>
  <c r="F226" i="27"/>
  <c r="G224" i="27"/>
  <c r="F224" i="27"/>
  <c r="G223" i="27"/>
  <c r="F223" i="27"/>
  <c r="G221" i="27"/>
  <c r="F221" i="27"/>
  <c r="G218" i="27"/>
  <c r="F218" i="27"/>
  <c r="G216" i="27"/>
  <c r="F216" i="27"/>
  <c r="G214" i="27"/>
  <c r="F214" i="27"/>
  <c r="G213" i="27"/>
  <c r="F213" i="27"/>
  <c r="G212" i="27"/>
  <c r="F212" i="27"/>
  <c r="G211" i="27"/>
  <c r="G273" i="27" s="1"/>
  <c r="F211" i="27"/>
  <c r="C201" i="27"/>
  <c r="C194" i="27"/>
  <c r="E186" i="27"/>
  <c r="G185" i="27"/>
  <c r="F185" i="27"/>
  <c r="G184" i="27"/>
  <c r="F184" i="27"/>
  <c r="G183" i="27"/>
  <c r="F183" i="27"/>
  <c r="G182" i="27"/>
  <c r="F182" i="27"/>
  <c r="G181" i="27"/>
  <c r="F181" i="27"/>
  <c r="G180" i="27"/>
  <c r="F180" i="27"/>
  <c r="G179" i="27"/>
  <c r="F179" i="27"/>
  <c r="G178" i="27"/>
  <c r="F178" i="27"/>
  <c r="G177" i="27"/>
  <c r="F177" i="27"/>
  <c r="G176" i="27"/>
  <c r="F176" i="27"/>
  <c r="G175" i="27"/>
  <c r="F175" i="27"/>
  <c r="G174" i="27"/>
  <c r="F174" i="27"/>
  <c r="G173" i="27"/>
  <c r="F173" i="27"/>
  <c r="G172" i="27"/>
  <c r="F172" i="27"/>
  <c r="G171" i="27"/>
  <c r="F171" i="27"/>
  <c r="G170" i="27"/>
  <c r="F170" i="27"/>
  <c r="G169" i="27"/>
  <c r="F169" i="27"/>
  <c r="G168" i="27"/>
  <c r="F168" i="27"/>
  <c r="G167" i="27"/>
  <c r="F167" i="27"/>
  <c r="G166" i="27"/>
  <c r="F166" i="27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G156" i="27"/>
  <c r="F156" i="27"/>
  <c r="G155" i="27"/>
  <c r="F155" i="27"/>
  <c r="G154" i="27"/>
  <c r="F154" i="27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G139" i="27"/>
  <c r="F139" i="27"/>
  <c r="G138" i="27"/>
  <c r="F138" i="27"/>
  <c r="G137" i="27"/>
  <c r="F137" i="27"/>
  <c r="G136" i="27"/>
  <c r="F136" i="27"/>
  <c r="G135" i="27"/>
  <c r="F135" i="27"/>
  <c r="G134" i="27"/>
  <c r="F134" i="27"/>
  <c r="G133" i="27"/>
  <c r="F133" i="27"/>
  <c r="G126" i="27"/>
  <c r="F126" i="27"/>
  <c r="G125" i="27"/>
  <c r="F125" i="27"/>
  <c r="G124" i="27"/>
  <c r="F124" i="27"/>
  <c r="G123" i="27"/>
  <c r="F123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G127" i="27" s="1"/>
  <c r="F102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F98" i="27" s="1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F43" i="27" s="1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364" i="26"/>
  <c r="F364" i="26"/>
  <c r="G363" i="26"/>
  <c r="F363" i="26"/>
  <c r="G362" i="26"/>
  <c r="F362" i="26"/>
  <c r="G360" i="26"/>
  <c r="F360" i="26"/>
  <c r="G359" i="26"/>
  <c r="F359" i="26"/>
  <c r="G358" i="26"/>
  <c r="F358" i="26"/>
  <c r="G357" i="26"/>
  <c r="F357" i="26"/>
  <c r="G356" i="26"/>
  <c r="F356" i="26"/>
  <c r="G355" i="26"/>
  <c r="F355" i="26"/>
  <c r="G354" i="26"/>
  <c r="F354" i="26"/>
  <c r="G353" i="26"/>
  <c r="F353" i="26"/>
  <c r="G352" i="26"/>
  <c r="F352" i="26"/>
  <c r="G351" i="26"/>
  <c r="F351" i="26"/>
  <c r="G349" i="26"/>
  <c r="F349" i="26"/>
  <c r="G348" i="26"/>
  <c r="F348" i="26"/>
  <c r="G346" i="26"/>
  <c r="F346" i="26"/>
  <c r="G345" i="26"/>
  <c r="F345" i="26"/>
  <c r="G344" i="26"/>
  <c r="F344" i="26"/>
  <c r="G343" i="26"/>
  <c r="F343" i="26"/>
  <c r="G342" i="26"/>
  <c r="F342" i="26"/>
  <c r="G341" i="26"/>
  <c r="F341" i="26"/>
  <c r="G340" i="26"/>
  <c r="F340" i="26"/>
  <c r="G339" i="26"/>
  <c r="F339" i="26"/>
  <c r="G338" i="26"/>
  <c r="F338" i="26"/>
  <c r="G337" i="26"/>
  <c r="F337" i="26"/>
  <c r="G335" i="26"/>
  <c r="F335" i="26"/>
  <c r="G334" i="26"/>
  <c r="F334" i="26"/>
  <c r="G332" i="26"/>
  <c r="F332" i="26"/>
  <c r="G330" i="26"/>
  <c r="F330" i="26"/>
  <c r="G329" i="26"/>
  <c r="F329" i="26"/>
  <c r="G328" i="26"/>
  <c r="F328" i="26"/>
  <c r="G321" i="26"/>
  <c r="F321" i="26"/>
  <c r="G320" i="26"/>
  <c r="F320" i="26"/>
  <c r="G318" i="26"/>
  <c r="F318" i="26"/>
  <c r="G317" i="26"/>
  <c r="F317" i="26"/>
  <c r="G316" i="26"/>
  <c r="F316" i="26"/>
  <c r="G310" i="26"/>
  <c r="F310" i="26"/>
  <c r="G309" i="26"/>
  <c r="F309" i="26"/>
  <c r="G307" i="26"/>
  <c r="F307" i="26"/>
  <c r="G306" i="26"/>
  <c r="F306" i="26"/>
  <c r="G304" i="26"/>
  <c r="F304" i="26"/>
  <c r="G303" i="26"/>
  <c r="F303" i="26"/>
  <c r="G302" i="26"/>
  <c r="F302" i="26"/>
  <c r="F311" i="26" s="1"/>
  <c r="G296" i="26"/>
  <c r="F296" i="26"/>
  <c r="G295" i="26"/>
  <c r="F295" i="26"/>
  <c r="G294" i="26"/>
  <c r="F294" i="26"/>
  <c r="G292" i="26"/>
  <c r="F292" i="26"/>
  <c r="G291" i="26"/>
  <c r="F291" i="26"/>
  <c r="G289" i="26"/>
  <c r="F289" i="26"/>
  <c r="G288" i="26"/>
  <c r="F288" i="26"/>
  <c r="G287" i="26"/>
  <c r="F287" i="26"/>
  <c r="G286" i="26"/>
  <c r="F286" i="26"/>
  <c r="G285" i="26"/>
  <c r="F285" i="26"/>
  <c r="G283" i="26"/>
  <c r="F283" i="26"/>
  <c r="G282" i="26"/>
  <c r="F282" i="26"/>
  <c r="G281" i="26"/>
  <c r="F281" i="26"/>
  <c r="G280" i="26"/>
  <c r="F280" i="26"/>
  <c r="G279" i="26"/>
  <c r="F279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6" i="26"/>
  <c r="F256" i="26"/>
  <c r="G255" i="26"/>
  <c r="F255" i="26"/>
  <c r="G253" i="26"/>
  <c r="F253" i="26"/>
  <c r="G251" i="26"/>
  <c r="F251" i="26"/>
  <c r="G250" i="26"/>
  <c r="F250" i="26"/>
  <c r="G249" i="26"/>
  <c r="F249" i="26"/>
  <c r="G246" i="26"/>
  <c r="F246" i="26"/>
  <c r="G245" i="26"/>
  <c r="F245" i="26"/>
  <c r="G244" i="26"/>
  <c r="F244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0" i="26"/>
  <c r="F230" i="26"/>
  <c r="G229" i="26"/>
  <c r="F229" i="26"/>
  <c r="G227" i="26"/>
  <c r="F227" i="26"/>
  <c r="G226" i="26"/>
  <c r="F226" i="26"/>
  <c r="G224" i="26"/>
  <c r="F224" i="26"/>
  <c r="G223" i="26"/>
  <c r="F223" i="26"/>
  <c r="G221" i="26"/>
  <c r="F221" i="26"/>
  <c r="G218" i="26"/>
  <c r="F218" i="26"/>
  <c r="G216" i="26"/>
  <c r="F216" i="26"/>
  <c r="G214" i="26"/>
  <c r="F214" i="26"/>
  <c r="G213" i="26"/>
  <c r="F213" i="26"/>
  <c r="G212" i="26"/>
  <c r="F212" i="26"/>
  <c r="G211" i="26"/>
  <c r="F211" i="26"/>
  <c r="C201" i="26"/>
  <c r="C194" i="26"/>
  <c r="E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7" i="26"/>
  <c r="F167" i="26"/>
  <c r="G166" i="26"/>
  <c r="F166" i="26"/>
  <c r="G165" i="26"/>
  <c r="F165" i="26"/>
  <c r="G164" i="26"/>
  <c r="F164" i="26"/>
  <c r="G163" i="26"/>
  <c r="F163" i="26"/>
  <c r="G162" i="26"/>
  <c r="F162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G127" i="26" s="1"/>
  <c r="F102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G98" i="26" s="1"/>
  <c r="F64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F60" i="26" s="1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G43" i="26" s="1"/>
  <c r="F24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F20" i="26" s="1"/>
  <c r="G364" i="25"/>
  <c r="F364" i="25"/>
  <c r="G363" i="25"/>
  <c r="F363" i="25"/>
  <c r="G362" i="25"/>
  <c r="F362" i="25"/>
  <c r="G360" i="25"/>
  <c r="F360" i="25"/>
  <c r="G359" i="25"/>
  <c r="F359" i="25"/>
  <c r="G358" i="25"/>
  <c r="F358" i="25"/>
  <c r="G357" i="25"/>
  <c r="F357" i="25"/>
  <c r="G356" i="25"/>
  <c r="F356" i="25"/>
  <c r="G355" i="25"/>
  <c r="F355" i="25"/>
  <c r="G354" i="25"/>
  <c r="F354" i="25"/>
  <c r="G353" i="25"/>
  <c r="F353" i="25"/>
  <c r="G352" i="25"/>
  <c r="F352" i="25"/>
  <c r="G351" i="25"/>
  <c r="F351" i="25"/>
  <c r="G349" i="25"/>
  <c r="F349" i="25"/>
  <c r="G348" i="25"/>
  <c r="F348" i="25"/>
  <c r="G346" i="25"/>
  <c r="F346" i="25"/>
  <c r="G345" i="25"/>
  <c r="F345" i="25"/>
  <c r="G344" i="25"/>
  <c r="F344" i="25"/>
  <c r="G343" i="25"/>
  <c r="F343" i="25"/>
  <c r="G342" i="25"/>
  <c r="F342" i="25"/>
  <c r="G341" i="25"/>
  <c r="F341" i="25"/>
  <c r="G340" i="25"/>
  <c r="F340" i="25"/>
  <c r="G339" i="25"/>
  <c r="F339" i="25"/>
  <c r="G338" i="25"/>
  <c r="F338" i="25"/>
  <c r="G337" i="25"/>
  <c r="F337" i="25"/>
  <c r="G335" i="25"/>
  <c r="F335" i="25"/>
  <c r="G334" i="25"/>
  <c r="F334" i="25"/>
  <c r="G332" i="25"/>
  <c r="F332" i="25"/>
  <c r="G330" i="25"/>
  <c r="F330" i="25"/>
  <c r="G329" i="25"/>
  <c r="F329" i="25"/>
  <c r="G328" i="25"/>
  <c r="G365" i="25" s="1"/>
  <c r="F328" i="25"/>
  <c r="G321" i="25"/>
  <c r="F321" i="25"/>
  <c r="G320" i="25"/>
  <c r="F320" i="25"/>
  <c r="G318" i="25"/>
  <c r="F318" i="25"/>
  <c r="G317" i="25"/>
  <c r="F317" i="25"/>
  <c r="G316" i="25"/>
  <c r="F316" i="25"/>
  <c r="F322" i="25" s="1"/>
  <c r="G310" i="25"/>
  <c r="F310" i="25"/>
  <c r="G309" i="25"/>
  <c r="F309" i="25"/>
  <c r="G307" i="25"/>
  <c r="F307" i="25"/>
  <c r="G306" i="25"/>
  <c r="F306" i="25"/>
  <c r="G304" i="25"/>
  <c r="F304" i="25"/>
  <c r="G303" i="25"/>
  <c r="F303" i="25"/>
  <c r="G302" i="25"/>
  <c r="G311" i="25" s="1"/>
  <c r="F302" i="25"/>
  <c r="G296" i="25"/>
  <c r="F296" i="25"/>
  <c r="G295" i="25"/>
  <c r="F295" i="25"/>
  <c r="G294" i="25"/>
  <c r="F294" i="25"/>
  <c r="G292" i="25"/>
  <c r="F292" i="25"/>
  <c r="G291" i="25"/>
  <c r="F291" i="25"/>
  <c r="G289" i="25"/>
  <c r="F289" i="25"/>
  <c r="G288" i="25"/>
  <c r="F288" i="25"/>
  <c r="G287" i="25"/>
  <c r="F287" i="25"/>
  <c r="G286" i="25"/>
  <c r="F286" i="25"/>
  <c r="G285" i="25"/>
  <c r="F285" i="25"/>
  <c r="G283" i="25"/>
  <c r="F283" i="25"/>
  <c r="G282" i="25"/>
  <c r="F282" i="25"/>
  <c r="G281" i="25"/>
  <c r="F281" i="25"/>
  <c r="G280" i="25"/>
  <c r="F280" i="25"/>
  <c r="G279" i="25"/>
  <c r="F279" i="25"/>
  <c r="F297" i="25" s="1"/>
  <c r="G272" i="25"/>
  <c r="F272" i="25"/>
  <c r="G271" i="25"/>
  <c r="F271" i="25"/>
  <c r="G270" i="25"/>
  <c r="F270" i="25"/>
  <c r="G269" i="25"/>
  <c r="F269" i="25"/>
  <c r="G268" i="25"/>
  <c r="F268" i="25"/>
  <c r="G267" i="25"/>
  <c r="F267" i="25"/>
  <c r="G265" i="25"/>
  <c r="F265" i="25"/>
  <c r="G264" i="25"/>
  <c r="F264" i="25"/>
  <c r="G263" i="25"/>
  <c r="F263" i="25"/>
  <c r="G262" i="25"/>
  <c r="F262" i="25"/>
  <c r="G261" i="25"/>
  <c r="F261" i="25"/>
  <c r="G260" i="25"/>
  <c r="F260" i="25"/>
  <c r="G259" i="25"/>
  <c r="F259" i="25"/>
  <c r="G258" i="25"/>
  <c r="F258" i="25"/>
  <c r="G256" i="25"/>
  <c r="F256" i="25"/>
  <c r="G255" i="25"/>
  <c r="F255" i="25"/>
  <c r="G253" i="25"/>
  <c r="F253" i="25"/>
  <c r="G251" i="25"/>
  <c r="F251" i="25"/>
  <c r="G250" i="25"/>
  <c r="F250" i="25"/>
  <c r="G249" i="25"/>
  <c r="F249" i="25"/>
  <c r="G246" i="25"/>
  <c r="F246" i="25"/>
  <c r="G245" i="25"/>
  <c r="F245" i="25"/>
  <c r="G244" i="25"/>
  <c r="F244" i="25"/>
  <c r="G242" i="25"/>
  <c r="F242" i="25"/>
  <c r="G241" i="25"/>
  <c r="F241" i="25"/>
  <c r="G240" i="25"/>
  <c r="F240" i="25"/>
  <c r="G239" i="25"/>
  <c r="F239" i="25"/>
  <c r="G238" i="25"/>
  <c r="F238" i="25"/>
  <c r="G236" i="25"/>
  <c r="F236" i="25"/>
  <c r="G235" i="25"/>
  <c r="F235" i="25"/>
  <c r="G234" i="25"/>
  <c r="F234" i="25"/>
  <c r="G233" i="25"/>
  <c r="F233" i="25"/>
  <c r="G232" i="25"/>
  <c r="F232" i="25"/>
  <c r="G230" i="25"/>
  <c r="F230" i="25"/>
  <c r="G229" i="25"/>
  <c r="F229" i="25"/>
  <c r="G227" i="25"/>
  <c r="F227" i="25"/>
  <c r="G226" i="25"/>
  <c r="F226" i="25"/>
  <c r="G224" i="25"/>
  <c r="F224" i="25"/>
  <c r="G223" i="25"/>
  <c r="F223" i="25"/>
  <c r="G221" i="25"/>
  <c r="F221" i="25"/>
  <c r="G218" i="25"/>
  <c r="F218" i="25"/>
  <c r="G216" i="25"/>
  <c r="F216" i="25"/>
  <c r="G214" i="25"/>
  <c r="F214" i="25"/>
  <c r="G213" i="25"/>
  <c r="F213" i="25"/>
  <c r="G212" i="25"/>
  <c r="F212" i="25"/>
  <c r="G211" i="25"/>
  <c r="F211" i="25"/>
  <c r="F273" i="25" s="1"/>
  <c r="C201" i="25"/>
  <c r="C194" i="25"/>
  <c r="E186" i="25"/>
  <c r="G185" i="25"/>
  <c r="F185" i="25"/>
  <c r="G184" i="25"/>
  <c r="F184" i="25"/>
  <c r="G183" i="25"/>
  <c r="F183" i="25"/>
  <c r="G182" i="25"/>
  <c r="F182" i="25"/>
  <c r="G181" i="25"/>
  <c r="F181" i="25"/>
  <c r="G180" i="25"/>
  <c r="F180" i="25"/>
  <c r="G179" i="25"/>
  <c r="F179" i="25"/>
  <c r="G178" i="25"/>
  <c r="F178" i="25"/>
  <c r="G177" i="25"/>
  <c r="F177" i="25"/>
  <c r="G176" i="25"/>
  <c r="F176" i="25"/>
  <c r="G175" i="25"/>
  <c r="F175" i="25"/>
  <c r="G174" i="25"/>
  <c r="F174" i="25"/>
  <c r="G173" i="25"/>
  <c r="F173" i="25"/>
  <c r="G172" i="25"/>
  <c r="F172" i="25"/>
  <c r="G171" i="25"/>
  <c r="G201" i="25" s="1"/>
  <c r="F171" i="25"/>
  <c r="E201" i="25" s="1"/>
  <c r="G170" i="25"/>
  <c r="F170" i="25"/>
  <c r="G169" i="25"/>
  <c r="F169" i="25"/>
  <c r="G168" i="25"/>
  <c r="F168" i="25"/>
  <c r="G167" i="25"/>
  <c r="F167" i="25"/>
  <c r="G166" i="25"/>
  <c r="F166" i="25"/>
  <c r="G165" i="25"/>
  <c r="F165" i="25"/>
  <c r="G164" i="25"/>
  <c r="F164" i="25"/>
  <c r="G163" i="25"/>
  <c r="F163" i="25"/>
  <c r="G162" i="25"/>
  <c r="F162" i="25"/>
  <c r="G161" i="25"/>
  <c r="F161" i="25"/>
  <c r="G160" i="25"/>
  <c r="F160" i="25"/>
  <c r="G159" i="25"/>
  <c r="F159" i="25"/>
  <c r="G158" i="25"/>
  <c r="F158" i="25"/>
  <c r="G157" i="25"/>
  <c r="F157" i="25"/>
  <c r="G156" i="25"/>
  <c r="F156" i="25"/>
  <c r="G155" i="25"/>
  <c r="F155" i="25"/>
  <c r="G154" i="25"/>
  <c r="F154" i="25"/>
  <c r="G153" i="25"/>
  <c r="F153" i="25"/>
  <c r="G152" i="25"/>
  <c r="F152" i="25"/>
  <c r="G151" i="25"/>
  <c r="F151" i="25"/>
  <c r="G150" i="25"/>
  <c r="F150" i="25"/>
  <c r="G149" i="25"/>
  <c r="F149" i="25"/>
  <c r="G148" i="25"/>
  <c r="F148" i="25"/>
  <c r="G147" i="25"/>
  <c r="F147" i="25"/>
  <c r="G146" i="25"/>
  <c r="F146" i="25"/>
  <c r="G145" i="25"/>
  <c r="F145" i="25"/>
  <c r="G144" i="25"/>
  <c r="F144" i="25"/>
  <c r="G143" i="25"/>
  <c r="F143" i="25"/>
  <c r="G142" i="25"/>
  <c r="F142" i="25"/>
  <c r="G141" i="25"/>
  <c r="F141" i="25"/>
  <c r="G140" i="25"/>
  <c r="F140" i="25"/>
  <c r="G139" i="25"/>
  <c r="F139" i="25"/>
  <c r="G138" i="25"/>
  <c r="F138" i="25"/>
  <c r="G137" i="25"/>
  <c r="F137" i="25"/>
  <c r="G136" i="25"/>
  <c r="F136" i="25"/>
  <c r="G135" i="25"/>
  <c r="F135" i="25"/>
  <c r="G134" i="25"/>
  <c r="F134" i="25"/>
  <c r="G133" i="25"/>
  <c r="G186" i="25" s="1"/>
  <c r="F133" i="25"/>
  <c r="G126" i="25"/>
  <c r="F126" i="25"/>
  <c r="G125" i="25"/>
  <c r="F125" i="25"/>
  <c r="G124" i="25"/>
  <c r="F124" i="25"/>
  <c r="G123" i="25"/>
  <c r="F123" i="25"/>
  <c r="G122" i="25"/>
  <c r="F122" i="25"/>
  <c r="G121" i="25"/>
  <c r="F121" i="25"/>
  <c r="G120" i="25"/>
  <c r="F120" i="25"/>
  <c r="G119" i="25"/>
  <c r="F119" i="25"/>
  <c r="G118" i="25"/>
  <c r="F118" i="25"/>
  <c r="G117" i="25"/>
  <c r="F117" i="25"/>
  <c r="G116" i="25"/>
  <c r="F116" i="25"/>
  <c r="G115" i="25"/>
  <c r="F115" i="25"/>
  <c r="G114" i="25"/>
  <c r="F114" i="25"/>
  <c r="G113" i="25"/>
  <c r="F113" i="25"/>
  <c r="G112" i="25"/>
  <c r="F112" i="25"/>
  <c r="G111" i="25"/>
  <c r="F111" i="25"/>
  <c r="G110" i="25"/>
  <c r="F110" i="25"/>
  <c r="G109" i="25"/>
  <c r="F109" i="25"/>
  <c r="G108" i="25"/>
  <c r="F108" i="25"/>
  <c r="G107" i="25"/>
  <c r="F107" i="25"/>
  <c r="G106" i="25"/>
  <c r="F106" i="25"/>
  <c r="G105" i="25"/>
  <c r="F105" i="25"/>
  <c r="G104" i="25"/>
  <c r="F104" i="25"/>
  <c r="G103" i="25"/>
  <c r="F103" i="25"/>
  <c r="G102" i="25"/>
  <c r="F102" i="25"/>
  <c r="G97" i="25"/>
  <c r="F97" i="25"/>
  <c r="G96" i="25"/>
  <c r="F96" i="25"/>
  <c r="G95" i="25"/>
  <c r="F95" i="25"/>
  <c r="G94" i="25"/>
  <c r="F94" i="25"/>
  <c r="G93" i="25"/>
  <c r="F93" i="25"/>
  <c r="G92" i="25"/>
  <c r="F92" i="25"/>
  <c r="G91" i="25"/>
  <c r="F91" i="25"/>
  <c r="G90" i="25"/>
  <c r="F90" i="25"/>
  <c r="G89" i="25"/>
  <c r="F89" i="25"/>
  <c r="G88" i="25"/>
  <c r="F88" i="25"/>
  <c r="G87" i="25"/>
  <c r="F87" i="25"/>
  <c r="G86" i="25"/>
  <c r="F86" i="25"/>
  <c r="G85" i="25"/>
  <c r="F85" i="25"/>
  <c r="G84" i="25"/>
  <c r="F84" i="25"/>
  <c r="G83" i="25"/>
  <c r="F83" i="25"/>
  <c r="G82" i="25"/>
  <c r="F82" i="25"/>
  <c r="G81" i="25"/>
  <c r="F81" i="25"/>
  <c r="G80" i="25"/>
  <c r="F80" i="25"/>
  <c r="G79" i="25"/>
  <c r="F79" i="25"/>
  <c r="G78" i="25"/>
  <c r="F78" i="25"/>
  <c r="G77" i="25"/>
  <c r="F77" i="25"/>
  <c r="G76" i="25"/>
  <c r="F76" i="25"/>
  <c r="G75" i="25"/>
  <c r="F75" i="25"/>
  <c r="G74" i="25"/>
  <c r="F74" i="25"/>
  <c r="G73" i="25"/>
  <c r="F73" i="25"/>
  <c r="G72" i="25"/>
  <c r="F72" i="25"/>
  <c r="G71" i="25"/>
  <c r="F71" i="25"/>
  <c r="G70" i="25"/>
  <c r="F70" i="25"/>
  <c r="G69" i="25"/>
  <c r="F69" i="25"/>
  <c r="G68" i="25"/>
  <c r="F68" i="25"/>
  <c r="G67" i="25"/>
  <c r="F67" i="25"/>
  <c r="G66" i="25"/>
  <c r="F66" i="25"/>
  <c r="G65" i="25"/>
  <c r="F65" i="25"/>
  <c r="G64" i="25"/>
  <c r="F64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G53" i="25"/>
  <c r="F53" i="25"/>
  <c r="G52" i="25"/>
  <c r="F52" i="25"/>
  <c r="G51" i="25"/>
  <c r="F51" i="25"/>
  <c r="G50" i="25"/>
  <c r="F50" i="25"/>
  <c r="G49" i="25"/>
  <c r="F49" i="25"/>
  <c r="G48" i="25"/>
  <c r="F48" i="25"/>
  <c r="G47" i="25"/>
  <c r="F47" i="25"/>
  <c r="F60" i="25" s="1"/>
  <c r="G42" i="25"/>
  <c r="F42" i="25"/>
  <c r="G41" i="25"/>
  <c r="F41" i="25"/>
  <c r="G40" i="25"/>
  <c r="F40" i="25"/>
  <c r="G39" i="25"/>
  <c r="F39" i="25"/>
  <c r="G38" i="25"/>
  <c r="F38" i="25"/>
  <c r="G37" i="25"/>
  <c r="F37" i="25"/>
  <c r="G36" i="25"/>
  <c r="F36" i="25"/>
  <c r="G35" i="25"/>
  <c r="F35" i="25"/>
  <c r="G34" i="25"/>
  <c r="F34" i="25"/>
  <c r="G33" i="25"/>
  <c r="F33" i="25"/>
  <c r="G32" i="25"/>
  <c r="F32" i="25"/>
  <c r="G31" i="25"/>
  <c r="F31" i="25"/>
  <c r="G30" i="25"/>
  <c r="F30" i="25"/>
  <c r="G29" i="25"/>
  <c r="F29" i="25"/>
  <c r="G28" i="25"/>
  <c r="F28" i="25"/>
  <c r="G27" i="25"/>
  <c r="F27" i="25"/>
  <c r="G26" i="25"/>
  <c r="F26" i="25"/>
  <c r="G25" i="25"/>
  <c r="F25" i="25"/>
  <c r="G24" i="25"/>
  <c r="F24" i="25"/>
  <c r="G19" i="25"/>
  <c r="F19" i="25"/>
  <c r="G18" i="25"/>
  <c r="F18" i="25"/>
  <c r="G17" i="25"/>
  <c r="F17" i="25"/>
  <c r="G16" i="25"/>
  <c r="F16" i="25"/>
  <c r="G15" i="25"/>
  <c r="F15" i="25"/>
  <c r="G14" i="25"/>
  <c r="F14" i="25"/>
  <c r="G13" i="25"/>
  <c r="F13" i="25"/>
  <c r="G12" i="25"/>
  <c r="F12" i="25"/>
  <c r="G11" i="25"/>
  <c r="F11" i="25"/>
  <c r="G10" i="25"/>
  <c r="F10" i="25"/>
  <c r="G9" i="25"/>
  <c r="F9" i="25"/>
  <c r="G8" i="25"/>
  <c r="F8" i="25"/>
  <c r="G7" i="25"/>
  <c r="F7" i="25"/>
  <c r="G6" i="25"/>
  <c r="F6" i="25"/>
  <c r="G5" i="25"/>
  <c r="F5" i="25"/>
  <c r="F20" i="25" s="1"/>
  <c r="G364" i="24"/>
  <c r="F364" i="24"/>
  <c r="G363" i="24"/>
  <c r="F363" i="24"/>
  <c r="G362" i="24"/>
  <c r="F362" i="24"/>
  <c r="G360" i="24"/>
  <c r="F360" i="24"/>
  <c r="G359" i="24"/>
  <c r="F359" i="24"/>
  <c r="G358" i="24"/>
  <c r="F358" i="24"/>
  <c r="G357" i="24"/>
  <c r="F357" i="24"/>
  <c r="G356" i="24"/>
  <c r="F356" i="24"/>
  <c r="G355" i="24"/>
  <c r="F355" i="24"/>
  <c r="G354" i="24"/>
  <c r="F354" i="24"/>
  <c r="G353" i="24"/>
  <c r="F353" i="24"/>
  <c r="G352" i="24"/>
  <c r="F352" i="24"/>
  <c r="G351" i="24"/>
  <c r="F351" i="24"/>
  <c r="G349" i="24"/>
  <c r="F349" i="24"/>
  <c r="G348" i="24"/>
  <c r="F348" i="24"/>
  <c r="G346" i="24"/>
  <c r="F346" i="24"/>
  <c r="G345" i="24"/>
  <c r="F345" i="24"/>
  <c r="G344" i="24"/>
  <c r="F344" i="24"/>
  <c r="G343" i="24"/>
  <c r="F343" i="24"/>
  <c r="G342" i="24"/>
  <c r="F342" i="24"/>
  <c r="G341" i="24"/>
  <c r="F341" i="24"/>
  <c r="G340" i="24"/>
  <c r="F340" i="24"/>
  <c r="G339" i="24"/>
  <c r="F339" i="24"/>
  <c r="G338" i="24"/>
  <c r="F338" i="24"/>
  <c r="G337" i="24"/>
  <c r="F337" i="24"/>
  <c r="G335" i="24"/>
  <c r="F335" i="24"/>
  <c r="G334" i="24"/>
  <c r="F334" i="24"/>
  <c r="G332" i="24"/>
  <c r="F332" i="24"/>
  <c r="G330" i="24"/>
  <c r="F330" i="24"/>
  <c r="G329" i="24"/>
  <c r="F329" i="24"/>
  <c r="G328" i="24"/>
  <c r="F328" i="24"/>
  <c r="G321" i="24"/>
  <c r="F321" i="24"/>
  <c r="G320" i="24"/>
  <c r="F320" i="24"/>
  <c r="G318" i="24"/>
  <c r="F318" i="24"/>
  <c r="G317" i="24"/>
  <c r="F317" i="24"/>
  <c r="G316" i="24"/>
  <c r="F316" i="24"/>
  <c r="F322" i="24" s="1"/>
  <c r="G310" i="24"/>
  <c r="F310" i="24"/>
  <c r="G309" i="24"/>
  <c r="F309" i="24"/>
  <c r="G307" i="24"/>
  <c r="F307" i="24"/>
  <c r="G306" i="24"/>
  <c r="F306" i="24"/>
  <c r="G304" i="24"/>
  <c r="F304" i="24"/>
  <c r="G303" i="24"/>
  <c r="F303" i="24"/>
  <c r="G302" i="24"/>
  <c r="F302" i="24"/>
  <c r="G296" i="24"/>
  <c r="F296" i="24"/>
  <c r="G295" i="24"/>
  <c r="F295" i="24"/>
  <c r="G294" i="24"/>
  <c r="F294" i="24"/>
  <c r="G292" i="24"/>
  <c r="F292" i="24"/>
  <c r="G291" i="24"/>
  <c r="F291" i="24"/>
  <c r="G289" i="24"/>
  <c r="F289" i="24"/>
  <c r="G288" i="24"/>
  <c r="F288" i="24"/>
  <c r="G287" i="24"/>
  <c r="F287" i="24"/>
  <c r="G286" i="24"/>
  <c r="F286" i="24"/>
  <c r="G285" i="24"/>
  <c r="F285" i="24"/>
  <c r="G283" i="24"/>
  <c r="F283" i="24"/>
  <c r="G282" i="24"/>
  <c r="F282" i="24"/>
  <c r="G281" i="24"/>
  <c r="F281" i="24"/>
  <c r="G280" i="24"/>
  <c r="F280" i="24"/>
  <c r="G279" i="24"/>
  <c r="F279" i="24"/>
  <c r="G272" i="24"/>
  <c r="F272" i="24"/>
  <c r="G271" i="24"/>
  <c r="F271" i="24"/>
  <c r="G270" i="24"/>
  <c r="F270" i="24"/>
  <c r="G269" i="24"/>
  <c r="F269" i="24"/>
  <c r="G268" i="24"/>
  <c r="F268" i="24"/>
  <c r="G267" i="24"/>
  <c r="F267" i="24"/>
  <c r="G265" i="24"/>
  <c r="F265" i="24"/>
  <c r="G264" i="24"/>
  <c r="F264" i="24"/>
  <c r="G263" i="24"/>
  <c r="F263" i="24"/>
  <c r="G262" i="24"/>
  <c r="F262" i="24"/>
  <c r="G261" i="24"/>
  <c r="F261" i="24"/>
  <c r="G260" i="24"/>
  <c r="F260" i="24"/>
  <c r="G259" i="24"/>
  <c r="F259" i="24"/>
  <c r="G258" i="24"/>
  <c r="F258" i="24"/>
  <c r="G256" i="24"/>
  <c r="F256" i="24"/>
  <c r="G255" i="24"/>
  <c r="F255" i="24"/>
  <c r="G253" i="24"/>
  <c r="F253" i="24"/>
  <c r="G251" i="24"/>
  <c r="F251" i="24"/>
  <c r="G250" i="24"/>
  <c r="F250" i="24"/>
  <c r="G249" i="24"/>
  <c r="F249" i="24"/>
  <c r="G246" i="24"/>
  <c r="F246" i="24"/>
  <c r="G245" i="24"/>
  <c r="F245" i="24"/>
  <c r="G244" i="24"/>
  <c r="F244" i="24"/>
  <c r="G242" i="24"/>
  <c r="F242" i="24"/>
  <c r="G241" i="24"/>
  <c r="F241" i="24"/>
  <c r="G240" i="24"/>
  <c r="F240" i="24"/>
  <c r="G239" i="24"/>
  <c r="F239" i="24"/>
  <c r="G238" i="24"/>
  <c r="F238" i="24"/>
  <c r="G236" i="24"/>
  <c r="F236" i="24"/>
  <c r="G235" i="24"/>
  <c r="F235" i="24"/>
  <c r="G234" i="24"/>
  <c r="F234" i="24"/>
  <c r="G233" i="24"/>
  <c r="F233" i="24"/>
  <c r="G232" i="24"/>
  <c r="F232" i="24"/>
  <c r="G230" i="24"/>
  <c r="F230" i="24"/>
  <c r="G229" i="24"/>
  <c r="F229" i="24"/>
  <c r="G227" i="24"/>
  <c r="F227" i="24"/>
  <c r="G226" i="24"/>
  <c r="F226" i="24"/>
  <c r="G224" i="24"/>
  <c r="F224" i="24"/>
  <c r="G223" i="24"/>
  <c r="F223" i="24"/>
  <c r="G221" i="24"/>
  <c r="F221" i="24"/>
  <c r="G218" i="24"/>
  <c r="F218" i="24"/>
  <c r="G216" i="24"/>
  <c r="F216" i="24"/>
  <c r="G214" i="24"/>
  <c r="F214" i="24"/>
  <c r="G213" i="24"/>
  <c r="F213" i="24"/>
  <c r="G212" i="24"/>
  <c r="F212" i="24"/>
  <c r="G211" i="24"/>
  <c r="F211" i="24"/>
  <c r="F273" i="24" s="1"/>
  <c r="C201" i="24"/>
  <c r="C194" i="24"/>
  <c r="E186" i="24"/>
  <c r="G185" i="24"/>
  <c r="F185" i="24"/>
  <c r="G184" i="24"/>
  <c r="F184" i="24"/>
  <c r="G183" i="24"/>
  <c r="F183" i="24"/>
  <c r="G182" i="24"/>
  <c r="F182" i="24"/>
  <c r="G181" i="24"/>
  <c r="F181" i="24"/>
  <c r="G180" i="24"/>
  <c r="F180" i="24"/>
  <c r="G179" i="24"/>
  <c r="F179" i="24"/>
  <c r="G178" i="24"/>
  <c r="F178" i="24"/>
  <c r="G177" i="24"/>
  <c r="F177" i="24"/>
  <c r="G176" i="24"/>
  <c r="F176" i="24"/>
  <c r="G175" i="24"/>
  <c r="F175" i="24"/>
  <c r="G174" i="24"/>
  <c r="F174" i="24"/>
  <c r="G173" i="24"/>
  <c r="F173" i="24"/>
  <c r="G172" i="24"/>
  <c r="F172" i="24"/>
  <c r="G171" i="24"/>
  <c r="F171" i="24"/>
  <c r="G170" i="24"/>
  <c r="F170" i="24"/>
  <c r="G169" i="24"/>
  <c r="F169" i="24"/>
  <c r="G168" i="24"/>
  <c r="F168" i="24"/>
  <c r="G167" i="24"/>
  <c r="F167" i="24"/>
  <c r="G166" i="24"/>
  <c r="F166" i="24"/>
  <c r="G165" i="24"/>
  <c r="F165" i="24"/>
  <c r="G164" i="24"/>
  <c r="F164" i="24"/>
  <c r="G163" i="24"/>
  <c r="F163" i="24"/>
  <c r="G162" i="24"/>
  <c r="F162" i="24"/>
  <c r="G161" i="24"/>
  <c r="F161" i="24"/>
  <c r="G160" i="24"/>
  <c r="F160" i="24"/>
  <c r="G159" i="24"/>
  <c r="F159" i="24"/>
  <c r="G158" i="24"/>
  <c r="F158" i="24"/>
  <c r="G157" i="24"/>
  <c r="F157" i="24"/>
  <c r="G156" i="24"/>
  <c r="F156" i="24"/>
  <c r="G155" i="24"/>
  <c r="F155" i="24"/>
  <c r="G154" i="24"/>
  <c r="F154" i="24"/>
  <c r="G153" i="24"/>
  <c r="F153" i="24"/>
  <c r="G152" i="24"/>
  <c r="F152" i="24"/>
  <c r="G151" i="24"/>
  <c r="F151" i="24"/>
  <c r="G150" i="24"/>
  <c r="F150" i="24"/>
  <c r="G149" i="24"/>
  <c r="F149" i="24"/>
  <c r="G148" i="24"/>
  <c r="F148" i="24"/>
  <c r="G147" i="24"/>
  <c r="F147" i="24"/>
  <c r="G146" i="24"/>
  <c r="F146" i="24"/>
  <c r="G145" i="24"/>
  <c r="F145" i="24"/>
  <c r="G144" i="24"/>
  <c r="F144" i="24"/>
  <c r="G143" i="24"/>
  <c r="F143" i="24"/>
  <c r="G142" i="24"/>
  <c r="F142" i="24"/>
  <c r="G141" i="24"/>
  <c r="F141" i="24"/>
  <c r="G140" i="24"/>
  <c r="F140" i="24"/>
  <c r="G139" i="24"/>
  <c r="F139" i="24"/>
  <c r="G138" i="24"/>
  <c r="F138" i="24"/>
  <c r="G137" i="24"/>
  <c r="F137" i="24"/>
  <c r="G136" i="24"/>
  <c r="F136" i="24"/>
  <c r="G135" i="24"/>
  <c r="F135" i="24"/>
  <c r="G134" i="24"/>
  <c r="F134" i="24"/>
  <c r="G133" i="24"/>
  <c r="G186" i="24" s="1"/>
  <c r="F133" i="24"/>
  <c r="G126" i="24"/>
  <c r="F126" i="24"/>
  <c r="G125" i="24"/>
  <c r="F125" i="24"/>
  <c r="G124" i="24"/>
  <c r="F124" i="24"/>
  <c r="G123" i="24"/>
  <c r="F123" i="24"/>
  <c r="G122" i="24"/>
  <c r="F122" i="24"/>
  <c r="G121" i="24"/>
  <c r="F121" i="24"/>
  <c r="G120" i="24"/>
  <c r="F120" i="24"/>
  <c r="G119" i="24"/>
  <c r="F119" i="24"/>
  <c r="G118" i="24"/>
  <c r="F118" i="24"/>
  <c r="G117" i="24"/>
  <c r="F117" i="24"/>
  <c r="G116" i="24"/>
  <c r="F116" i="24"/>
  <c r="G115" i="24"/>
  <c r="F115" i="24"/>
  <c r="G114" i="24"/>
  <c r="F114" i="24"/>
  <c r="G113" i="24"/>
  <c r="F113" i="24"/>
  <c r="G112" i="24"/>
  <c r="F112" i="24"/>
  <c r="G111" i="24"/>
  <c r="F111" i="24"/>
  <c r="G110" i="24"/>
  <c r="F110" i="24"/>
  <c r="G109" i="24"/>
  <c r="F109" i="24"/>
  <c r="G108" i="24"/>
  <c r="F108" i="24"/>
  <c r="G107" i="24"/>
  <c r="F107" i="24"/>
  <c r="G106" i="24"/>
  <c r="F106" i="24"/>
  <c r="G105" i="24"/>
  <c r="F105" i="24"/>
  <c r="G104" i="24"/>
  <c r="F104" i="24"/>
  <c r="G103" i="24"/>
  <c r="F103" i="24"/>
  <c r="G102" i="24"/>
  <c r="F102" i="24"/>
  <c r="G97" i="24"/>
  <c r="F97" i="24"/>
  <c r="G96" i="24"/>
  <c r="F96" i="24"/>
  <c r="G95" i="24"/>
  <c r="F95" i="24"/>
  <c r="G94" i="24"/>
  <c r="F94" i="24"/>
  <c r="G93" i="24"/>
  <c r="F93" i="24"/>
  <c r="G92" i="24"/>
  <c r="F92" i="24"/>
  <c r="G91" i="24"/>
  <c r="F91" i="24"/>
  <c r="G90" i="24"/>
  <c r="F90" i="24"/>
  <c r="G89" i="24"/>
  <c r="F89" i="24"/>
  <c r="G88" i="24"/>
  <c r="F88" i="24"/>
  <c r="G87" i="24"/>
  <c r="F87" i="24"/>
  <c r="G86" i="24"/>
  <c r="F86" i="24"/>
  <c r="G85" i="24"/>
  <c r="F85" i="24"/>
  <c r="G84" i="24"/>
  <c r="F84" i="24"/>
  <c r="G83" i="24"/>
  <c r="F83" i="24"/>
  <c r="G82" i="24"/>
  <c r="F82" i="24"/>
  <c r="G81" i="24"/>
  <c r="F81" i="24"/>
  <c r="G80" i="24"/>
  <c r="F80" i="24"/>
  <c r="G79" i="24"/>
  <c r="F79" i="24"/>
  <c r="G78" i="24"/>
  <c r="F78" i="24"/>
  <c r="G77" i="24"/>
  <c r="F77" i="24"/>
  <c r="G76" i="24"/>
  <c r="F76" i="24"/>
  <c r="G75" i="24"/>
  <c r="F75" i="24"/>
  <c r="G74" i="24"/>
  <c r="F74" i="24"/>
  <c r="G73" i="24"/>
  <c r="F73" i="24"/>
  <c r="G72" i="24"/>
  <c r="F72" i="24"/>
  <c r="G71" i="24"/>
  <c r="F71" i="24"/>
  <c r="G70" i="24"/>
  <c r="F70" i="24"/>
  <c r="G69" i="24"/>
  <c r="F69" i="24"/>
  <c r="G68" i="24"/>
  <c r="F68" i="24"/>
  <c r="G67" i="24"/>
  <c r="F67" i="24"/>
  <c r="G66" i="24"/>
  <c r="F66" i="24"/>
  <c r="G65" i="24"/>
  <c r="F65" i="24"/>
  <c r="G64" i="24"/>
  <c r="F64" i="24"/>
  <c r="G59" i="24"/>
  <c r="F59" i="24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G60" i="24" s="1"/>
  <c r="F47" i="24"/>
  <c r="G42" i="24"/>
  <c r="F42" i="24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F27" i="24"/>
  <c r="G26" i="24"/>
  <c r="F26" i="24"/>
  <c r="G25" i="24"/>
  <c r="F25" i="24"/>
  <c r="G24" i="24"/>
  <c r="F24" i="24"/>
  <c r="G19" i="24"/>
  <c r="F19" i="24"/>
  <c r="G18" i="24"/>
  <c r="F18" i="24"/>
  <c r="G17" i="24"/>
  <c r="F17" i="24"/>
  <c r="G16" i="24"/>
  <c r="F16" i="24"/>
  <c r="G15" i="24"/>
  <c r="F15" i="24"/>
  <c r="G14" i="24"/>
  <c r="F14" i="24"/>
  <c r="G13" i="24"/>
  <c r="F13" i="24"/>
  <c r="G12" i="24"/>
  <c r="F12" i="24"/>
  <c r="G11" i="24"/>
  <c r="F11" i="24"/>
  <c r="G10" i="24"/>
  <c r="F10" i="24"/>
  <c r="G9" i="24"/>
  <c r="F9" i="24"/>
  <c r="G8" i="24"/>
  <c r="F8" i="24"/>
  <c r="G7" i="24"/>
  <c r="F7" i="24"/>
  <c r="G6" i="24"/>
  <c r="F6" i="24"/>
  <c r="G5" i="24"/>
  <c r="G20" i="24" s="1"/>
  <c r="F5" i="24"/>
  <c r="G364" i="23"/>
  <c r="F364" i="23"/>
  <c r="G363" i="23"/>
  <c r="F363" i="23"/>
  <c r="G362" i="23"/>
  <c r="F362" i="23"/>
  <c r="G360" i="23"/>
  <c r="F360" i="23"/>
  <c r="G359" i="23"/>
  <c r="F359" i="23"/>
  <c r="G358" i="23"/>
  <c r="F358" i="23"/>
  <c r="G357" i="23"/>
  <c r="F357" i="23"/>
  <c r="G356" i="23"/>
  <c r="F356" i="23"/>
  <c r="G355" i="23"/>
  <c r="F355" i="23"/>
  <c r="G354" i="23"/>
  <c r="F354" i="23"/>
  <c r="G353" i="23"/>
  <c r="F353" i="23"/>
  <c r="G352" i="23"/>
  <c r="F352" i="23"/>
  <c r="G351" i="23"/>
  <c r="F351" i="23"/>
  <c r="G349" i="23"/>
  <c r="F349" i="23"/>
  <c r="G348" i="23"/>
  <c r="F348" i="23"/>
  <c r="G346" i="23"/>
  <c r="F346" i="23"/>
  <c r="G345" i="23"/>
  <c r="F345" i="23"/>
  <c r="G344" i="23"/>
  <c r="F344" i="23"/>
  <c r="G343" i="23"/>
  <c r="F343" i="23"/>
  <c r="G342" i="23"/>
  <c r="F342" i="23"/>
  <c r="G341" i="23"/>
  <c r="F341" i="23"/>
  <c r="G340" i="23"/>
  <c r="F340" i="23"/>
  <c r="G339" i="23"/>
  <c r="F339" i="23"/>
  <c r="G338" i="23"/>
  <c r="F338" i="23"/>
  <c r="G337" i="23"/>
  <c r="F337" i="23"/>
  <c r="G335" i="23"/>
  <c r="F335" i="23"/>
  <c r="G334" i="23"/>
  <c r="F334" i="23"/>
  <c r="G332" i="23"/>
  <c r="F332" i="23"/>
  <c r="G330" i="23"/>
  <c r="F330" i="23"/>
  <c r="G329" i="23"/>
  <c r="F329" i="23"/>
  <c r="G328" i="23"/>
  <c r="F328" i="23"/>
  <c r="G321" i="23"/>
  <c r="F321" i="23"/>
  <c r="G320" i="23"/>
  <c r="F320" i="23"/>
  <c r="G318" i="23"/>
  <c r="F318" i="23"/>
  <c r="G317" i="23"/>
  <c r="F317" i="23"/>
  <c r="G316" i="23"/>
  <c r="G322" i="23" s="1"/>
  <c r="F316" i="23"/>
  <c r="G310" i="23"/>
  <c r="F310" i="23"/>
  <c r="G309" i="23"/>
  <c r="F309" i="23"/>
  <c r="G307" i="23"/>
  <c r="F307" i="23"/>
  <c r="G306" i="23"/>
  <c r="F306" i="23"/>
  <c r="G304" i="23"/>
  <c r="F304" i="23"/>
  <c r="G303" i="23"/>
  <c r="F303" i="23"/>
  <c r="G302" i="23"/>
  <c r="F302" i="23"/>
  <c r="G296" i="23"/>
  <c r="F296" i="23"/>
  <c r="G295" i="23"/>
  <c r="F295" i="23"/>
  <c r="G294" i="23"/>
  <c r="F294" i="23"/>
  <c r="G292" i="23"/>
  <c r="F292" i="23"/>
  <c r="G291" i="23"/>
  <c r="F291" i="23"/>
  <c r="G289" i="23"/>
  <c r="F289" i="23"/>
  <c r="G288" i="23"/>
  <c r="F288" i="23"/>
  <c r="G287" i="23"/>
  <c r="F287" i="23"/>
  <c r="G286" i="23"/>
  <c r="F286" i="23"/>
  <c r="G285" i="23"/>
  <c r="F285" i="23"/>
  <c r="G283" i="23"/>
  <c r="F283" i="23"/>
  <c r="G282" i="23"/>
  <c r="F282" i="23"/>
  <c r="G281" i="23"/>
  <c r="F281" i="23"/>
  <c r="G280" i="23"/>
  <c r="F280" i="23"/>
  <c r="G279" i="23"/>
  <c r="G297" i="23" s="1"/>
  <c r="F279" i="23"/>
  <c r="G272" i="23"/>
  <c r="F272" i="23"/>
  <c r="G271" i="23"/>
  <c r="F271" i="23"/>
  <c r="G270" i="23"/>
  <c r="F270" i="23"/>
  <c r="G269" i="23"/>
  <c r="F269" i="23"/>
  <c r="G268" i="23"/>
  <c r="F268" i="23"/>
  <c r="G267" i="23"/>
  <c r="F267" i="23"/>
  <c r="G265" i="23"/>
  <c r="F265" i="23"/>
  <c r="G264" i="23"/>
  <c r="F264" i="23"/>
  <c r="G263" i="23"/>
  <c r="F263" i="23"/>
  <c r="G262" i="23"/>
  <c r="F262" i="23"/>
  <c r="G261" i="23"/>
  <c r="F261" i="23"/>
  <c r="G260" i="23"/>
  <c r="F260" i="23"/>
  <c r="G259" i="23"/>
  <c r="F259" i="23"/>
  <c r="G258" i="23"/>
  <c r="F258" i="23"/>
  <c r="G256" i="23"/>
  <c r="F256" i="23"/>
  <c r="G255" i="23"/>
  <c r="F255" i="23"/>
  <c r="G253" i="23"/>
  <c r="F253" i="23"/>
  <c r="G251" i="23"/>
  <c r="F251" i="23"/>
  <c r="G250" i="23"/>
  <c r="F250" i="23"/>
  <c r="G249" i="23"/>
  <c r="F249" i="23"/>
  <c r="G246" i="23"/>
  <c r="F246" i="23"/>
  <c r="G245" i="23"/>
  <c r="F245" i="23"/>
  <c r="G244" i="23"/>
  <c r="F244" i="23"/>
  <c r="G242" i="23"/>
  <c r="F242" i="23"/>
  <c r="G241" i="23"/>
  <c r="F241" i="23"/>
  <c r="G240" i="23"/>
  <c r="F240" i="23"/>
  <c r="G239" i="23"/>
  <c r="F239" i="23"/>
  <c r="G238" i="23"/>
  <c r="F238" i="23"/>
  <c r="G236" i="23"/>
  <c r="F236" i="23"/>
  <c r="G235" i="23"/>
  <c r="F235" i="23"/>
  <c r="G234" i="23"/>
  <c r="F234" i="23"/>
  <c r="G233" i="23"/>
  <c r="F233" i="23"/>
  <c r="G232" i="23"/>
  <c r="F232" i="23"/>
  <c r="G230" i="23"/>
  <c r="F230" i="23"/>
  <c r="G229" i="23"/>
  <c r="F229" i="23"/>
  <c r="G227" i="23"/>
  <c r="F227" i="23"/>
  <c r="G226" i="23"/>
  <c r="F226" i="23"/>
  <c r="G224" i="23"/>
  <c r="F224" i="23"/>
  <c r="G223" i="23"/>
  <c r="F223" i="23"/>
  <c r="G221" i="23"/>
  <c r="F221" i="23"/>
  <c r="G218" i="23"/>
  <c r="F218" i="23"/>
  <c r="G216" i="23"/>
  <c r="F216" i="23"/>
  <c r="G214" i="23"/>
  <c r="F214" i="23"/>
  <c r="G213" i="23"/>
  <c r="F213" i="23"/>
  <c r="G212" i="23"/>
  <c r="F212" i="23"/>
  <c r="G211" i="23"/>
  <c r="G273" i="23" s="1"/>
  <c r="F211" i="23"/>
  <c r="C201" i="23"/>
  <c r="C194" i="23"/>
  <c r="E186" i="23"/>
  <c r="G185" i="23"/>
  <c r="F185" i="23"/>
  <c r="G184" i="23"/>
  <c r="F184" i="23"/>
  <c r="G183" i="23"/>
  <c r="F183" i="23"/>
  <c r="G182" i="23"/>
  <c r="F182" i="23"/>
  <c r="G181" i="23"/>
  <c r="F181" i="23"/>
  <c r="G180" i="23"/>
  <c r="F180" i="23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4" i="23"/>
  <c r="F134" i="23"/>
  <c r="G133" i="23"/>
  <c r="F133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F127" i="23" s="1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F98" i="23" s="1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F43" i="23" s="1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364" i="22"/>
  <c r="F364" i="22"/>
  <c r="G363" i="22"/>
  <c r="F363" i="22"/>
  <c r="G362" i="22"/>
  <c r="F362" i="22"/>
  <c r="G360" i="22"/>
  <c r="F360" i="22"/>
  <c r="G359" i="22"/>
  <c r="F359" i="22"/>
  <c r="G358" i="22"/>
  <c r="F358" i="22"/>
  <c r="G357" i="22"/>
  <c r="F357" i="22"/>
  <c r="G356" i="22"/>
  <c r="F356" i="22"/>
  <c r="G355" i="22"/>
  <c r="F355" i="22"/>
  <c r="G354" i="22"/>
  <c r="F354" i="22"/>
  <c r="G353" i="22"/>
  <c r="F353" i="22"/>
  <c r="G352" i="22"/>
  <c r="F352" i="22"/>
  <c r="G351" i="22"/>
  <c r="F351" i="22"/>
  <c r="G349" i="22"/>
  <c r="F349" i="22"/>
  <c r="G348" i="22"/>
  <c r="F348" i="22"/>
  <c r="G346" i="22"/>
  <c r="F346" i="22"/>
  <c r="G345" i="22"/>
  <c r="F345" i="22"/>
  <c r="G344" i="22"/>
  <c r="F344" i="22"/>
  <c r="G343" i="22"/>
  <c r="F343" i="22"/>
  <c r="G342" i="22"/>
  <c r="F342" i="22"/>
  <c r="G341" i="22"/>
  <c r="F341" i="22"/>
  <c r="G340" i="22"/>
  <c r="F340" i="22"/>
  <c r="G339" i="22"/>
  <c r="F339" i="22"/>
  <c r="G338" i="22"/>
  <c r="F338" i="22"/>
  <c r="G337" i="22"/>
  <c r="F337" i="22"/>
  <c r="G335" i="22"/>
  <c r="F335" i="22"/>
  <c r="G334" i="22"/>
  <c r="F334" i="22"/>
  <c r="G332" i="22"/>
  <c r="F332" i="22"/>
  <c r="G330" i="22"/>
  <c r="F330" i="22"/>
  <c r="G329" i="22"/>
  <c r="F329" i="22"/>
  <c r="G328" i="22"/>
  <c r="F328" i="22"/>
  <c r="F365" i="22" s="1"/>
  <c r="G321" i="22"/>
  <c r="F321" i="22"/>
  <c r="G320" i="22"/>
  <c r="F320" i="22"/>
  <c r="G318" i="22"/>
  <c r="F318" i="22"/>
  <c r="G317" i="22"/>
  <c r="F317" i="22"/>
  <c r="G316" i="22"/>
  <c r="F316" i="22"/>
  <c r="G310" i="22"/>
  <c r="F310" i="22"/>
  <c r="G309" i="22"/>
  <c r="F309" i="22"/>
  <c r="G307" i="22"/>
  <c r="F307" i="22"/>
  <c r="G306" i="22"/>
  <c r="F306" i="22"/>
  <c r="G304" i="22"/>
  <c r="F304" i="22"/>
  <c r="G303" i="22"/>
  <c r="F303" i="22"/>
  <c r="G302" i="22"/>
  <c r="F302" i="22"/>
  <c r="F311" i="22" s="1"/>
  <c r="G296" i="22"/>
  <c r="F296" i="22"/>
  <c r="G295" i="22"/>
  <c r="F295" i="22"/>
  <c r="G294" i="22"/>
  <c r="F294" i="22"/>
  <c r="G292" i="22"/>
  <c r="F292" i="22"/>
  <c r="G291" i="22"/>
  <c r="F291" i="22"/>
  <c r="G289" i="22"/>
  <c r="F289" i="22"/>
  <c r="G288" i="22"/>
  <c r="F288" i="22"/>
  <c r="G287" i="22"/>
  <c r="F287" i="22"/>
  <c r="G286" i="22"/>
  <c r="F286" i="22"/>
  <c r="G285" i="22"/>
  <c r="F285" i="22"/>
  <c r="G283" i="22"/>
  <c r="F283" i="22"/>
  <c r="G282" i="22"/>
  <c r="F282" i="22"/>
  <c r="G281" i="22"/>
  <c r="F281" i="22"/>
  <c r="G280" i="22"/>
  <c r="F280" i="22"/>
  <c r="G279" i="22"/>
  <c r="F279" i="22"/>
  <c r="G272" i="22"/>
  <c r="F272" i="22"/>
  <c r="G271" i="22"/>
  <c r="F271" i="22"/>
  <c r="G270" i="22"/>
  <c r="F270" i="22"/>
  <c r="G269" i="22"/>
  <c r="F269" i="22"/>
  <c r="G268" i="22"/>
  <c r="F268" i="22"/>
  <c r="G267" i="22"/>
  <c r="F267" i="22"/>
  <c r="G265" i="22"/>
  <c r="F265" i="22"/>
  <c r="G264" i="22"/>
  <c r="F264" i="22"/>
  <c r="G263" i="22"/>
  <c r="F263" i="22"/>
  <c r="G262" i="22"/>
  <c r="F262" i="22"/>
  <c r="G261" i="22"/>
  <c r="F261" i="22"/>
  <c r="G260" i="22"/>
  <c r="F260" i="22"/>
  <c r="G259" i="22"/>
  <c r="F259" i="22"/>
  <c r="G258" i="22"/>
  <c r="F258" i="22"/>
  <c r="G256" i="22"/>
  <c r="F256" i="22"/>
  <c r="G255" i="22"/>
  <c r="F255" i="22"/>
  <c r="G253" i="22"/>
  <c r="F253" i="22"/>
  <c r="G251" i="22"/>
  <c r="F251" i="22"/>
  <c r="G250" i="22"/>
  <c r="F250" i="22"/>
  <c r="G249" i="22"/>
  <c r="F249" i="22"/>
  <c r="G246" i="22"/>
  <c r="F246" i="22"/>
  <c r="G245" i="22"/>
  <c r="F245" i="22"/>
  <c r="G244" i="22"/>
  <c r="F244" i="22"/>
  <c r="G242" i="22"/>
  <c r="F242" i="22"/>
  <c r="G241" i="22"/>
  <c r="F241" i="22"/>
  <c r="G240" i="22"/>
  <c r="F240" i="22"/>
  <c r="G239" i="22"/>
  <c r="F239" i="22"/>
  <c r="G238" i="22"/>
  <c r="F238" i="22"/>
  <c r="G236" i="22"/>
  <c r="F236" i="22"/>
  <c r="G235" i="22"/>
  <c r="F235" i="22"/>
  <c r="G234" i="22"/>
  <c r="F234" i="22"/>
  <c r="G233" i="22"/>
  <c r="F233" i="22"/>
  <c r="G232" i="22"/>
  <c r="F232" i="22"/>
  <c r="G230" i="22"/>
  <c r="F230" i="22"/>
  <c r="G229" i="22"/>
  <c r="F229" i="22"/>
  <c r="G227" i="22"/>
  <c r="F227" i="22"/>
  <c r="G226" i="22"/>
  <c r="F226" i="22"/>
  <c r="G224" i="22"/>
  <c r="F224" i="22"/>
  <c r="G223" i="22"/>
  <c r="F223" i="22"/>
  <c r="G221" i="22"/>
  <c r="F221" i="22"/>
  <c r="G218" i="22"/>
  <c r="F218" i="22"/>
  <c r="G216" i="22"/>
  <c r="F216" i="22"/>
  <c r="G214" i="22"/>
  <c r="F214" i="22"/>
  <c r="G213" i="22"/>
  <c r="F213" i="22"/>
  <c r="G212" i="22"/>
  <c r="F212" i="22"/>
  <c r="G211" i="22"/>
  <c r="F211" i="22"/>
  <c r="C201" i="22"/>
  <c r="C194" i="22"/>
  <c r="E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4" i="22"/>
  <c r="F134" i="22"/>
  <c r="G133" i="22"/>
  <c r="F133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G127" i="22" s="1"/>
  <c r="F102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G98" i="22" s="1"/>
  <c r="F64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G43" i="22" s="1"/>
  <c r="F24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364" i="21"/>
  <c r="F364" i="21"/>
  <c r="G363" i="21"/>
  <c r="F363" i="21"/>
  <c r="G362" i="21"/>
  <c r="F362" i="21"/>
  <c r="G360" i="21"/>
  <c r="F360" i="21"/>
  <c r="G359" i="21"/>
  <c r="F359" i="21"/>
  <c r="G358" i="21"/>
  <c r="F358" i="21"/>
  <c r="G357" i="21"/>
  <c r="F357" i="21"/>
  <c r="G356" i="21"/>
  <c r="F356" i="21"/>
  <c r="G355" i="21"/>
  <c r="F355" i="21"/>
  <c r="G354" i="21"/>
  <c r="F354" i="21"/>
  <c r="G353" i="21"/>
  <c r="F353" i="21"/>
  <c r="G352" i="21"/>
  <c r="F352" i="21"/>
  <c r="G351" i="21"/>
  <c r="F351" i="21"/>
  <c r="G349" i="21"/>
  <c r="F349" i="21"/>
  <c r="G348" i="21"/>
  <c r="F348" i="21"/>
  <c r="G346" i="21"/>
  <c r="F346" i="21"/>
  <c r="G345" i="21"/>
  <c r="F345" i="21"/>
  <c r="G344" i="21"/>
  <c r="F344" i="21"/>
  <c r="G343" i="21"/>
  <c r="F343" i="21"/>
  <c r="G342" i="21"/>
  <c r="F342" i="21"/>
  <c r="G341" i="21"/>
  <c r="F341" i="21"/>
  <c r="G340" i="21"/>
  <c r="F340" i="21"/>
  <c r="G339" i="21"/>
  <c r="F339" i="21"/>
  <c r="G338" i="21"/>
  <c r="F338" i="21"/>
  <c r="G337" i="21"/>
  <c r="F337" i="21"/>
  <c r="G335" i="21"/>
  <c r="F335" i="21"/>
  <c r="G334" i="21"/>
  <c r="F334" i="21"/>
  <c r="G332" i="21"/>
  <c r="F332" i="21"/>
  <c r="G330" i="21"/>
  <c r="F330" i="21"/>
  <c r="G329" i="21"/>
  <c r="F329" i="21"/>
  <c r="G328" i="21"/>
  <c r="G365" i="21" s="1"/>
  <c r="F328" i="21"/>
  <c r="G321" i="21"/>
  <c r="F321" i="21"/>
  <c r="G320" i="21"/>
  <c r="F320" i="21"/>
  <c r="G318" i="21"/>
  <c r="F318" i="21"/>
  <c r="G317" i="21"/>
  <c r="F317" i="21"/>
  <c r="G316" i="21"/>
  <c r="F316" i="21"/>
  <c r="G310" i="21"/>
  <c r="F310" i="21"/>
  <c r="G309" i="21"/>
  <c r="F309" i="21"/>
  <c r="G307" i="21"/>
  <c r="F307" i="21"/>
  <c r="G306" i="21"/>
  <c r="F306" i="21"/>
  <c r="G304" i="21"/>
  <c r="F304" i="21"/>
  <c r="G303" i="21"/>
  <c r="F303" i="21"/>
  <c r="G302" i="21"/>
  <c r="G311" i="21" s="1"/>
  <c r="F302" i="21"/>
  <c r="G296" i="21"/>
  <c r="F296" i="21"/>
  <c r="G295" i="21"/>
  <c r="F295" i="21"/>
  <c r="G294" i="21"/>
  <c r="F294" i="21"/>
  <c r="G292" i="21"/>
  <c r="F292" i="21"/>
  <c r="G291" i="21"/>
  <c r="F291" i="21"/>
  <c r="G289" i="21"/>
  <c r="F289" i="21"/>
  <c r="G288" i="21"/>
  <c r="F288" i="21"/>
  <c r="G287" i="21"/>
  <c r="F287" i="21"/>
  <c r="G286" i="21"/>
  <c r="F286" i="21"/>
  <c r="G285" i="21"/>
  <c r="F285" i="21"/>
  <c r="G283" i="21"/>
  <c r="F283" i="21"/>
  <c r="G282" i="21"/>
  <c r="F282" i="21"/>
  <c r="G281" i="21"/>
  <c r="F281" i="21"/>
  <c r="G280" i="21"/>
  <c r="F280" i="21"/>
  <c r="G279" i="21"/>
  <c r="F279" i="21"/>
  <c r="G272" i="21"/>
  <c r="F272" i="21"/>
  <c r="G271" i="21"/>
  <c r="F271" i="21"/>
  <c r="G270" i="21"/>
  <c r="F270" i="21"/>
  <c r="G269" i="21"/>
  <c r="F269" i="21"/>
  <c r="G268" i="21"/>
  <c r="F268" i="21"/>
  <c r="G267" i="21"/>
  <c r="F267" i="21"/>
  <c r="G265" i="21"/>
  <c r="F265" i="21"/>
  <c r="G264" i="21"/>
  <c r="F264" i="21"/>
  <c r="G263" i="21"/>
  <c r="F263" i="21"/>
  <c r="G262" i="21"/>
  <c r="F262" i="21"/>
  <c r="G261" i="21"/>
  <c r="F261" i="21"/>
  <c r="G260" i="21"/>
  <c r="F260" i="21"/>
  <c r="G259" i="21"/>
  <c r="F259" i="21"/>
  <c r="G258" i="21"/>
  <c r="F258" i="21"/>
  <c r="G256" i="21"/>
  <c r="F256" i="21"/>
  <c r="G255" i="21"/>
  <c r="F255" i="21"/>
  <c r="G253" i="21"/>
  <c r="F253" i="21"/>
  <c r="G251" i="21"/>
  <c r="F251" i="21"/>
  <c r="G250" i="21"/>
  <c r="F250" i="21"/>
  <c r="G249" i="21"/>
  <c r="F249" i="21"/>
  <c r="G246" i="21"/>
  <c r="F246" i="21"/>
  <c r="G245" i="21"/>
  <c r="F245" i="21"/>
  <c r="G244" i="21"/>
  <c r="F244" i="21"/>
  <c r="G242" i="21"/>
  <c r="F242" i="21"/>
  <c r="G241" i="21"/>
  <c r="F241" i="21"/>
  <c r="G240" i="21"/>
  <c r="F240" i="21"/>
  <c r="G239" i="21"/>
  <c r="F239" i="21"/>
  <c r="G238" i="21"/>
  <c r="F238" i="21"/>
  <c r="G236" i="21"/>
  <c r="F236" i="21"/>
  <c r="G235" i="21"/>
  <c r="F235" i="21"/>
  <c r="G234" i="21"/>
  <c r="F234" i="21"/>
  <c r="G233" i="21"/>
  <c r="F233" i="21"/>
  <c r="G232" i="21"/>
  <c r="F232" i="21"/>
  <c r="G230" i="21"/>
  <c r="F230" i="21"/>
  <c r="G229" i="21"/>
  <c r="F229" i="21"/>
  <c r="G227" i="21"/>
  <c r="F227" i="21"/>
  <c r="G226" i="21"/>
  <c r="F226" i="21"/>
  <c r="G224" i="21"/>
  <c r="F224" i="21"/>
  <c r="G223" i="21"/>
  <c r="F223" i="21"/>
  <c r="G221" i="21"/>
  <c r="F221" i="21"/>
  <c r="G218" i="21"/>
  <c r="F218" i="21"/>
  <c r="G216" i="21"/>
  <c r="F216" i="21"/>
  <c r="G214" i="21"/>
  <c r="F214" i="21"/>
  <c r="G213" i="21"/>
  <c r="F213" i="21"/>
  <c r="G212" i="21"/>
  <c r="F212" i="21"/>
  <c r="G211" i="21"/>
  <c r="F211" i="21"/>
  <c r="C201" i="21"/>
  <c r="C194" i="21"/>
  <c r="E186" i="21"/>
  <c r="G185" i="21"/>
  <c r="F185" i="21"/>
  <c r="G184" i="21"/>
  <c r="F184" i="21"/>
  <c r="G183" i="21"/>
  <c r="F183" i="21"/>
  <c r="G182" i="21"/>
  <c r="F182" i="21"/>
  <c r="G181" i="21"/>
  <c r="F181" i="21"/>
  <c r="G180" i="21"/>
  <c r="F180" i="21"/>
  <c r="G179" i="21"/>
  <c r="F179" i="21"/>
  <c r="G178" i="21"/>
  <c r="F178" i="21"/>
  <c r="G177" i="21"/>
  <c r="F177" i="21"/>
  <c r="G176" i="21"/>
  <c r="F176" i="21"/>
  <c r="G175" i="21"/>
  <c r="F175" i="21"/>
  <c r="G174" i="21"/>
  <c r="F174" i="21"/>
  <c r="G173" i="21"/>
  <c r="F173" i="21"/>
  <c r="G172" i="21"/>
  <c r="F172" i="21"/>
  <c r="G171" i="21"/>
  <c r="F171" i="21"/>
  <c r="E201" i="21" s="1"/>
  <c r="G170" i="21"/>
  <c r="F170" i="2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4" i="21"/>
  <c r="F134" i="21"/>
  <c r="G133" i="21"/>
  <c r="F133" i="21"/>
  <c r="F186" i="21" s="1"/>
  <c r="G126" i="21"/>
  <c r="F126" i="21"/>
  <c r="G125" i="21"/>
  <c r="F125" i="21"/>
  <c r="G124" i="21"/>
  <c r="F124" i="21"/>
  <c r="G123" i="21"/>
  <c r="F123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F60" i="21" s="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F20" i="21" s="1"/>
  <c r="C196" i="1"/>
  <c r="E188" i="1"/>
  <c r="G17" i="1"/>
  <c r="G248" i="1"/>
  <c r="F248" i="1"/>
  <c r="G229" i="1"/>
  <c r="F229" i="1"/>
  <c r="F223" i="1"/>
  <c r="G223" i="1"/>
  <c r="G220" i="1"/>
  <c r="F220" i="1"/>
  <c r="G218" i="1"/>
  <c r="F218" i="1"/>
  <c r="G18" i="1"/>
  <c r="G19" i="1"/>
  <c r="C203" i="1"/>
  <c r="F164" i="1"/>
  <c r="G176" i="1"/>
  <c r="G175" i="1"/>
  <c r="F175" i="1"/>
  <c r="F169" i="1"/>
  <c r="F170" i="1"/>
  <c r="F172" i="1"/>
  <c r="F174" i="1"/>
  <c r="G172" i="1"/>
  <c r="G171" i="1"/>
  <c r="F171" i="1"/>
  <c r="G165" i="1"/>
  <c r="G164" i="1"/>
  <c r="F165" i="1"/>
  <c r="G134" i="1"/>
  <c r="F134" i="1"/>
  <c r="G133" i="1"/>
  <c r="F133" i="1"/>
  <c r="G126" i="1"/>
  <c r="G125" i="1"/>
  <c r="G124" i="1"/>
  <c r="G123" i="1"/>
  <c r="G122" i="1"/>
  <c r="F126" i="1"/>
  <c r="F125" i="1"/>
  <c r="F124" i="1"/>
  <c r="F123" i="1"/>
  <c r="F122" i="1"/>
  <c r="G97" i="1"/>
  <c r="G96" i="1"/>
  <c r="G95" i="1"/>
  <c r="F97" i="1"/>
  <c r="F96" i="1"/>
  <c r="F95" i="1"/>
  <c r="G83" i="1"/>
  <c r="F83" i="1"/>
  <c r="G82" i="1"/>
  <c r="F82" i="1"/>
  <c r="G59" i="1"/>
  <c r="F59" i="1"/>
  <c r="G58" i="1"/>
  <c r="F58" i="1"/>
  <c r="F42" i="1"/>
  <c r="F41" i="1"/>
  <c r="F40" i="1"/>
  <c r="G42" i="1"/>
  <c r="G41" i="1"/>
  <c r="G40" i="1"/>
  <c r="G32" i="1"/>
  <c r="G6" i="1"/>
  <c r="G5" i="1"/>
  <c r="G16" i="1"/>
  <c r="F18" i="1"/>
  <c r="F17" i="1"/>
  <c r="F127" i="27" l="1"/>
  <c r="F127" i="39"/>
  <c r="G20" i="40"/>
  <c r="F365" i="26"/>
  <c r="G186" i="28"/>
  <c r="G20" i="21"/>
  <c r="G60" i="21"/>
  <c r="G186" i="21"/>
  <c r="G201" i="21"/>
  <c r="F273" i="21"/>
  <c r="F297" i="21"/>
  <c r="F322" i="21"/>
  <c r="F20" i="22"/>
  <c r="F60" i="22"/>
  <c r="E201" i="22"/>
  <c r="G311" i="22"/>
  <c r="G365" i="22"/>
  <c r="G43" i="23"/>
  <c r="G127" i="23"/>
  <c r="F311" i="23"/>
  <c r="F365" i="23"/>
  <c r="F43" i="24"/>
  <c r="F98" i="24"/>
  <c r="F127" i="24"/>
  <c r="G273" i="24"/>
  <c r="G297" i="24"/>
  <c r="G322" i="24"/>
  <c r="G20" i="25"/>
  <c r="G60" i="25"/>
  <c r="F186" i="26"/>
  <c r="E201" i="26"/>
  <c r="G311" i="26"/>
  <c r="G365" i="26"/>
  <c r="G43" i="27"/>
  <c r="G98" i="27"/>
  <c r="F311" i="27"/>
  <c r="F365" i="27"/>
  <c r="F98" i="28"/>
  <c r="F127" i="28"/>
  <c r="G273" i="28"/>
  <c r="G297" i="28"/>
  <c r="G322" i="28"/>
  <c r="G20" i="29"/>
  <c r="G60" i="29"/>
  <c r="G186" i="29"/>
  <c r="G201" i="29"/>
  <c r="F273" i="29"/>
  <c r="F297" i="29"/>
  <c r="F322" i="29"/>
  <c r="F20" i="30"/>
  <c r="F60" i="30"/>
  <c r="F186" i="30"/>
  <c r="E201" i="30"/>
  <c r="G311" i="30"/>
  <c r="G365" i="30"/>
  <c r="G43" i="31"/>
  <c r="G98" i="31"/>
  <c r="G127" i="31"/>
  <c r="F311" i="31"/>
  <c r="F365" i="31"/>
  <c r="F43" i="32"/>
  <c r="G273" i="32"/>
  <c r="G322" i="32"/>
  <c r="G20" i="33"/>
  <c r="G60" i="33"/>
  <c r="G201" i="33"/>
  <c r="F60" i="34"/>
  <c r="F186" i="34"/>
  <c r="E201" i="34"/>
  <c r="G98" i="35"/>
  <c r="G127" i="35"/>
  <c r="F311" i="35"/>
  <c r="F365" i="35"/>
  <c r="F43" i="36"/>
  <c r="F98" i="36"/>
  <c r="F127" i="36"/>
  <c r="G273" i="36"/>
  <c r="G297" i="36"/>
  <c r="G322" i="36"/>
  <c r="G20" i="37"/>
  <c r="G60" i="37"/>
  <c r="G186" i="37"/>
  <c r="G201" i="37"/>
  <c r="F273" i="37"/>
  <c r="F297" i="37"/>
  <c r="F322" i="37"/>
  <c r="F20" i="38"/>
  <c r="F60" i="38"/>
  <c r="F186" i="38"/>
  <c r="E201" i="38"/>
  <c r="G365" i="38"/>
  <c r="G98" i="39"/>
  <c r="G127" i="39"/>
  <c r="F127" i="40"/>
  <c r="G273" i="31"/>
  <c r="G201" i="24"/>
  <c r="F297" i="24"/>
  <c r="F186" i="25"/>
  <c r="F322" i="28"/>
  <c r="G98" i="30"/>
  <c r="G365" i="37"/>
  <c r="F186" i="22"/>
  <c r="G98" i="23"/>
  <c r="F43" i="21"/>
  <c r="F98" i="21"/>
  <c r="F127" i="21"/>
  <c r="G273" i="21"/>
  <c r="G297" i="21"/>
  <c r="G322" i="21"/>
  <c r="G20" i="22"/>
  <c r="G60" i="22"/>
  <c r="G186" i="22"/>
  <c r="G201" i="22"/>
  <c r="F273" i="22"/>
  <c r="F297" i="22"/>
  <c r="F322" i="22"/>
  <c r="F20" i="23"/>
  <c r="F60" i="23"/>
  <c r="F186" i="23"/>
  <c r="E201" i="23"/>
  <c r="G311" i="23"/>
  <c r="G365" i="23"/>
  <c r="G43" i="24"/>
  <c r="G98" i="24"/>
  <c r="G127" i="24"/>
  <c r="F311" i="24"/>
  <c r="F365" i="24"/>
  <c r="F43" i="25"/>
  <c r="F98" i="25"/>
  <c r="F127" i="25"/>
  <c r="G273" i="25"/>
  <c r="G297" i="25"/>
  <c r="G322" i="25"/>
  <c r="G20" i="26"/>
  <c r="G60" i="26"/>
  <c r="G186" i="26"/>
  <c r="G201" i="26"/>
  <c r="F273" i="26"/>
  <c r="F297" i="26"/>
  <c r="F322" i="26"/>
  <c r="F20" i="27"/>
  <c r="F60" i="27"/>
  <c r="F186" i="27"/>
  <c r="E201" i="27"/>
  <c r="G311" i="27"/>
  <c r="G365" i="27"/>
  <c r="G43" i="28"/>
  <c r="G98" i="28"/>
  <c r="G127" i="28"/>
  <c r="F311" i="28"/>
  <c r="F365" i="28"/>
  <c r="F43" i="29"/>
  <c r="F98" i="29"/>
  <c r="F127" i="29"/>
  <c r="G273" i="29"/>
  <c r="G297" i="29"/>
  <c r="G322" i="29"/>
  <c r="G20" i="30"/>
  <c r="G60" i="30"/>
  <c r="G186" i="30"/>
  <c r="G201" i="30"/>
  <c r="F273" i="30"/>
  <c r="F297" i="30"/>
  <c r="F322" i="30"/>
  <c r="F20" i="31"/>
  <c r="F60" i="31"/>
  <c r="F186" i="31"/>
  <c r="E201" i="31"/>
  <c r="G311" i="31"/>
  <c r="G365" i="31"/>
  <c r="G43" i="32"/>
  <c r="G98" i="32"/>
  <c r="G127" i="32"/>
  <c r="F311" i="32"/>
  <c r="F365" i="32"/>
  <c r="F43" i="33"/>
  <c r="F98" i="33"/>
  <c r="F127" i="33"/>
  <c r="G273" i="33"/>
  <c r="G297" i="33"/>
  <c r="G322" i="33"/>
  <c r="G20" i="34"/>
  <c r="G60" i="34"/>
  <c r="G186" i="34"/>
  <c r="G201" i="34"/>
  <c r="F273" i="34"/>
  <c r="F297" i="34"/>
  <c r="F322" i="34"/>
  <c r="F20" i="35"/>
  <c r="F60" i="35"/>
  <c r="F186" i="35"/>
  <c r="E201" i="35"/>
  <c r="G311" i="35"/>
  <c r="G365" i="35"/>
  <c r="G43" i="36"/>
  <c r="G98" i="36"/>
  <c r="G127" i="36"/>
  <c r="F311" i="36"/>
  <c r="F365" i="36"/>
  <c r="F43" i="37"/>
  <c r="F98" i="37"/>
  <c r="F127" i="37"/>
  <c r="G273" i="37"/>
  <c r="G297" i="37"/>
  <c r="G322" i="37"/>
  <c r="G20" i="38"/>
  <c r="G60" i="38"/>
  <c r="G186" i="38"/>
  <c r="G201" i="38"/>
  <c r="F273" i="38"/>
  <c r="F297" i="38"/>
  <c r="F322" i="38"/>
  <c r="F20" i="39"/>
  <c r="F60" i="39"/>
  <c r="F186" i="39"/>
  <c r="E201" i="39"/>
  <c r="G311" i="39"/>
  <c r="G365" i="39"/>
  <c r="G43" i="40"/>
  <c r="G98" i="40"/>
  <c r="G127" i="40"/>
  <c r="F311" i="40"/>
  <c r="F365" i="40"/>
  <c r="G43" i="21"/>
  <c r="G194" i="21" s="1"/>
  <c r="G197" i="21" s="1"/>
  <c r="G98" i="21"/>
  <c r="G127" i="21"/>
  <c r="F311" i="21"/>
  <c r="F365" i="21"/>
  <c r="F43" i="22"/>
  <c r="E194" i="22" s="1"/>
  <c r="G196" i="22" s="1"/>
  <c r="F98" i="22"/>
  <c r="F127" i="22"/>
  <c r="G273" i="22"/>
  <c r="G297" i="22"/>
  <c r="G322" i="22"/>
  <c r="G20" i="23"/>
  <c r="G60" i="23"/>
  <c r="G186" i="23"/>
  <c r="G201" i="23"/>
  <c r="F273" i="23"/>
  <c r="F297" i="23"/>
  <c r="F322" i="23"/>
  <c r="F20" i="24"/>
  <c r="F60" i="24"/>
  <c r="F186" i="24"/>
  <c r="E201" i="24"/>
  <c r="G311" i="24"/>
  <c r="G365" i="24"/>
  <c r="G43" i="25"/>
  <c r="G194" i="25" s="1"/>
  <c r="G197" i="25" s="1"/>
  <c r="G98" i="25"/>
  <c r="G127" i="25"/>
  <c r="F311" i="25"/>
  <c r="F365" i="25"/>
  <c r="F43" i="26"/>
  <c r="E194" i="26" s="1"/>
  <c r="G196" i="26" s="1"/>
  <c r="F98" i="26"/>
  <c r="F127" i="26"/>
  <c r="G273" i="26"/>
  <c r="G297" i="26"/>
  <c r="G322" i="26"/>
  <c r="G20" i="27"/>
  <c r="G60" i="27"/>
  <c r="G186" i="27"/>
  <c r="G201" i="27"/>
  <c r="F273" i="27"/>
  <c r="F297" i="27"/>
  <c r="F322" i="27"/>
  <c r="F20" i="28"/>
  <c r="F60" i="28"/>
  <c r="F186" i="28"/>
  <c r="E201" i="28"/>
  <c r="G311" i="28"/>
  <c r="G365" i="28"/>
  <c r="G43" i="29"/>
  <c r="G98" i="29"/>
  <c r="G127" i="29"/>
  <c r="F311" i="29"/>
  <c r="F365" i="29"/>
  <c r="F43" i="30"/>
  <c r="E194" i="30" s="1"/>
  <c r="G196" i="30" s="1"/>
  <c r="F98" i="30"/>
  <c r="F127" i="30"/>
  <c r="G273" i="30"/>
  <c r="G297" i="30"/>
  <c r="G322" i="30"/>
  <c r="G20" i="31"/>
  <c r="G60" i="31"/>
  <c r="G186" i="31"/>
  <c r="G201" i="31"/>
  <c r="F273" i="31"/>
  <c r="F297" i="31"/>
  <c r="F322" i="31"/>
  <c r="F20" i="32"/>
  <c r="F60" i="32"/>
  <c r="F186" i="32"/>
  <c r="E201" i="32"/>
  <c r="G311" i="32"/>
  <c r="G365" i="32"/>
  <c r="G43" i="33"/>
  <c r="G194" i="33" s="1"/>
  <c r="G197" i="33" s="1"/>
  <c r="G98" i="33"/>
  <c r="G127" i="33"/>
  <c r="F311" i="33"/>
  <c r="F365" i="33"/>
  <c r="F43" i="34"/>
  <c r="E194" i="34" s="1"/>
  <c r="G196" i="34" s="1"/>
  <c r="F98" i="34"/>
  <c r="F127" i="34"/>
  <c r="G273" i="34"/>
  <c r="G297" i="34"/>
  <c r="G322" i="34"/>
  <c r="G20" i="35"/>
  <c r="G60" i="35"/>
  <c r="G186" i="35"/>
  <c r="G201" i="35"/>
  <c r="F273" i="35"/>
  <c r="F297" i="35"/>
  <c r="F322" i="35"/>
  <c r="F20" i="36"/>
  <c r="F60" i="36"/>
  <c r="F186" i="36"/>
  <c r="E201" i="36"/>
  <c r="G311" i="36"/>
  <c r="G365" i="36"/>
  <c r="G43" i="37"/>
  <c r="G98" i="37"/>
  <c r="G127" i="37"/>
  <c r="F311" i="37"/>
  <c r="F365" i="37"/>
  <c r="F43" i="38"/>
  <c r="E194" i="38" s="1"/>
  <c r="G196" i="38" s="1"/>
  <c r="F98" i="38"/>
  <c r="F127" i="38"/>
  <c r="G273" i="38"/>
  <c r="G297" i="38"/>
  <c r="G322" i="38"/>
  <c r="G20" i="39"/>
  <c r="G60" i="39"/>
  <c r="G186" i="39"/>
  <c r="G201" i="39"/>
  <c r="F273" i="39"/>
  <c r="F297" i="39"/>
  <c r="F322" i="39"/>
  <c r="F20" i="40"/>
  <c r="F60" i="40"/>
  <c r="F186" i="40"/>
  <c r="E201" i="40"/>
  <c r="G311" i="40"/>
  <c r="G365" i="40"/>
  <c r="G366" i="1"/>
  <c r="F366" i="1"/>
  <c r="G365" i="1"/>
  <c r="F365" i="1"/>
  <c r="G364" i="1"/>
  <c r="F364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1" i="1"/>
  <c r="F351" i="1"/>
  <c r="G350" i="1"/>
  <c r="F350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7" i="1"/>
  <c r="F337" i="1"/>
  <c r="G336" i="1"/>
  <c r="F336" i="1"/>
  <c r="G334" i="1"/>
  <c r="F334" i="1"/>
  <c r="G332" i="1"/>
  <c r="F332" i="1"/>
  <c r="G331" i="1"/>
  <c r="F331" i="1"/>
  <c r="G330" i="1"/>
  <c r="F330" i="1"/>
  <c r="G323" i="1"/>
  <c r="F323" i="1"/>
  <c r="G322" i="1"/>
  <c r="F322" i="1"/>
  <c r="G320" i="1"/>
  <c r="F320" i="1"/>
  <c r="G319" i="1"/>
  <c r="F319" i="1"/>
  <c r="G318" i="1"/>
  <c r="F318" i="1"/>
  <c r="G312" i="1"/>
  <c r="F312" i="1"/>
  <c r="G311" i="1"/>
  <c r="F311" i="1"/>
  <c r="G309" i="1"/>
  <c r="F309" i="1"/>
  <c r="G308" i="1"/>
  <c r="F308" i="1"/>
  <c r="G306" i="1"/>
  <c r="F306" i="1"/>
  <c r="G305" i="1"/>
  <c r="F305" i="1"/>
  <c r="G304" i="1"/>
  <c r="F304" i="1"/>
  <c r="G298" i="1"/>
  <c r="F298" i="1"/>
  <c r="G297" i="1"/>
  <c r="F297" i="1"/>
  <c r="G296" i="1"/>
  <c r="F296" i="1"/>
  <c r="G294" i="1"/>
  <c r="F294" i="1"/>
  <c r="G293" i="1"/>
  <c r="F293" i="1"/>
  <c r="G291" i="1"/>
  <c r="F291" i="1"/>
  <c r="G290" i="1"/>
  <c r="F290" i="1"/>
  <c r="G289" i="1"/>
  <c r="F289" i="1"/>
  <c r="G288" i="1"/>
  <c r="F288" i="1"/>
  <c r="G287" i="1"/>
  <c r="F287" i="1"/>
  <c r="G285" i="1"/>
  <c r="F285" i="1"/>
  <c r="G284" i="1"/>
  <c r="F284" i="1"/>
  <c r="G283" i="1"/>
  <c r="F283" i="1"/>
  <c r="G282" i="1"/>
  <c r="F282" i="1"/>
  <c r="G281" i="1"/>
  <c r="F281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8" i="1"/>
  <c r="F258" i="1"/>
  <c r="G257" i="1"/>
  <c r="F257" i="1"/>
  <c r="G255" i="1"/>
  <c r="F255" i="1"/>
  <c r="G253" i="1"/>
  <c r="F253" i="1"/>
  <c r="G252" i="1"/>
  <c r="F252" i="1"/>
  <c r="G251" i="1"/>
  <c r="F251" i="1"/>
  <c r="G247" i="1"/>
  <c r="F247" i="1"/>
  <c r="G246" i="1"/>
  <c r="F246" i="1"/>
  <c r="G244" i="1"/>
  <c r="F244" i="1"/>
  <c r="G243" i="1"/>
  <c r="F243" i="1"/>
  <c r="G242" i="1"/>
  <c r="F242" i="1"/>
  <c r="G241" i="1"/>
  <c r="F241" i="1"/>
  <c r="G240" i="1"/>
  <c r="F240" i="1"/>
  <c r="G238" i="1"/>
  <c r="F238" i="1"/>
  <c r="G237" i="1"/>
  <c r="F237" i="1"/>
  <c r="G236" i="1"/>
  <c r="F236" i="1"/>
  <c r="G235" i="1"/>
  <c r="F235" i="1"/>
  <c r="G234" i="1"/>
  <c r="F234" i="1"/>
  <c r="G232" i="1"/>
  <c r="F232" i="1"/>
  <c r="G231" i="1"/>
  <c r="F231" i="1"/>
  <c r="G228" i="1"/>
  <c r="F228" i="1"/>
  <c r="G226" i="1"/>
  <c r="F226" i="1"/>
  <c r="G225" i="1"/>
  <c r="F225" i="1"/>
  <c r="G216" i="1"/>
  <c r="F216" i="1"/>
  <c r="G215" i="1"/>
  <c r="F215" i="1"/>
  <c r="G214" i="1"/>
  <c r="F214" i="1"/>
  <c r="G213" i="1"/>
  <c r="F213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F176" i="1"/>
  <c r="G174" i="1"/>
  <c r="G173" i="1"/>
  <c r="F173" i="1"/>
  <c r="G170" i="1"/>
  <c r="G169" i="1"/>
  <c r="G168" i="1"/>
  <c r="F168" i="1"/>
  <c r="G167" i="1"/>
  <c r="F167" i="1"/>
  <c r="G166" i="1"/>
  <c r="F166" i="1"/>
  <c r="G163" i="1"/>
  <c r="F163" i="1"/>
  <c r="G162" i="1"/>
  <c r="F162" i="1"/>
  <c r="G161" i="1"/>
  <c r="F161" i="1"/>
  <c r="G157" i="1"/>
  <c r="G156" i="1"/>
  <c r="F156" i="1"/>
  <c r="G155" i="1"/>
  <c r="F155" i="1"/>
  <c r="G154" i="1"/>
  <c r="F154" i="1"/>
  <c r="G153" i="1"/>
  <c r="F153" i="1"/>
  <c r="G152" i="1"/>
  <c r="F152" i="1"/>
  <c r="G151" i="1"/>
  <c r="G146" i="1"/>
  <c r="F146" i="1"/>
  <c r="G145" i="1"/>
  <c r="G149" i="1"/>
  <c r="F149" i="1"/>
  <c r="G148" i="1"/>
  <c r="F148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F127" i="1" s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F60" i="1" s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F19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6" i="1"/>
  <c r="F5" i="1"/>
  <c r="G194" i="40" l="1"/>
  <c r="G197" i="40" s="1"/>
  <c r="E194" i="37"/>
  <c r="G196" i="37" s="1"/>
  <c r="E194" i="29"/>
  <c r="G196" i="29" s="1"/>
  <c r="E194" i="25"/>
  <c r="G196" i="25" s="1"/>
  <c r="G194" i="24"/>
  <c r="G197" i="24" s="1"/>
  <c r="E194" i="21"/>
  <c r="G196" i="21" s="1"/>
  <c r="G194" i="32"/>
  <c r="G197" i="32" s="1"/>
  <c r="G194" i="28"/>
  <c r="G197" i="28" s="1"/>
  <c r="E194" i="40"/>
  <c r="G196" i="40" s="1"/>
  <c r="G194" i="37"/>
  <c r="G197" i="37" s="1"/>
  <c r="G194" i="36"/>
  <c r="G197" i="36" s="1"/>
  <c r="E194" i="36"/>
  <c r="G196" i="36" s="1"/>
  <c r="E194" i="32"/>
  <c r="G196" i="32" s="1"/>
  <c r="G194" i="29"/>
  <c r="G197" i="29" s="1"/>
  <c r="E194" i="28"/>
  <c r="G196" i="28" s="1"/>
  <c r="E194" i="24"/>
  <c r="G196" i="24" s="1"/>
  <c r="G194" i="38"/>
  <c r="G197" i="38" s="1"/>
  <c r="E194" i="33"/>
  <c r="G196" i="33" s="1"/>
  <c r="G60" i="1"/>
  <c r="G127" i="1"/>
  <c r="G275" i="1"/>
  <c r="G313" i="1"/>
  <c r="G367" i="1"/>
  <c r="F188" i="1"/>
  <c r="F43" i="1"/>
  <c r="G188" i="1"/>
  <c r="E194" i="39"/>
  <c r="G196" i="39" s="1"/>
  <c r="E194" i="35"/>
  <c r="G196" i="35" s="1"/>
  <c r="E194" i="31"/>
  <c r="G196" i="31" s="1"/>
  <c r="E194" i="27"/>
  <c r="G196" i="27" s="1"/>
  <c r="E194" i="23"/>
  <c r="G196" i="23" s="1"/>
  <c r="G194" i="34"/>
  <c r="G197" i="34" s="1"/>
  <c r="G194" i="30"/>
  <c r="G197" i="30" s="1"/>
  <c r="G194" i="26"/>
  <c r="G197" i="26" s="1"/>
  <c r="G194" i="22"/>
  <c r="G197" i="22" s="1"/>
  <c r="G20" i="1"/>
  <c r="F98" i="1"/>
  <c r="G324" i="1"/>
  <c r="G98" i="1"/>
  <c r="F275" i="1"/>
  <c r="G194" i="39"/>
  <c r="G197" i="39" s="1"/>
  <c r="G194" i="35"/>
  <c r="G197" i="35" s="1"/>
  <c r="G194" i="31"/>
  <c r="G197" i="31" s="1"/>
  <c r="G194" i="27"/>
  <c r="G197" i="27" s="1"/>
  <c r="G194" i="23"/>
  <c r="G197" i="23" s="1"/>
  <c r="E203" i="1"/>
  <c r="G203" i="1"/>
  <c r="G43" i="1"/>
  <c r="F20" i="1"/>
  <c r="G299" i="1"/>
  <c r="F299" i="1"/>
  <c r="F313" i="1"/>
  <c r="F324" i="1"/>
  <c r="F367" i="1"/>
  <c r="G196" i="1" l="1"/>
  <c r="G199" i="1" s="1"/>
  <c r="E196" i="1"/>
  <c r="G198" i="1" s="1"/>
</calcChain>
</file>

<file path=xl/sharedStrings.xml><?xml version="1.0" encoding="utf-8"?>
<sst xmlns="http://schemas.openxmlformats.org/spreadsheetml/2006/main" count="13723" uniqueCount="388">
  <si>
    <t>KOST- OG VÆSKEREGISTRERING</t>
  </si>
  <si>
    <t>INSTRUKTIONER  ER ANGIVET I LYSERØDE KASSER</t>
  </si>
  <si>
    <t>MORGEN</t>
  </si>
  <si>
    <t>Portions-</t>
  </si>
  <si>
    <t xml:space="preserve">Energi </t>
  </si>
  <si>
    <t>Protein</t>
  </si>
  <si>
    <t>Spist</t>
  </si>
  <si>
    <r>
      <t xml:space="preserve">1. Indtag angives i felter med </t>
    </r>
    <r>
      <rPr>
        <b/>
        <sz val="12"/>
        <rFont val="Calibri"/>
        <family val="2"/>
        <scheme val="minor"/>
      </rPr>
      <t>GRØN</t>
    </r>
    <r>
      <rPr>
        <sz val="12"/>
        <rFont val="Calibri"/>
        <family val="2"/>
        <scheme val="minor"/>
      </rPr>
      <t xml:space="preserve"> baggrund</t>
    </r>
  </si>
  <si>
    <t>størrelse</t>
  </si>
  <si>
    <t>(kJ)</t>
  </si>
  <si>
    <t>(g)</t>
  </si>
  <si>
    <t>2. Portionsstørrelser er angivet i kolonne B.</t>
  </si>
  <si>
    <t xml:space="preserve">Franskbrød / grovbrød   </t>
  </si>
  <si>
    <t>1 skive</t>
  </si>
  <si>
    <t>3. Indtag angives som decimaltal i forhold til portions-</t>
  </si>
  <si>
    <t xml:space="preserve">Rugbrød </t>
  </si>
  <si>
    <t>1/2 skive</t>
  </si>
  <si>
    <t xml:space="preserve">    størrelserne i kolonne B.</t>
  </si>
  <si>
    <t>Bolle (Skagen)</t>
  </si>
  <si>
    <t>1 stk (90g)</t>
  </si>
  <si>
    <t>Smør / smøreost</t>
  </si>
  <si>
    <t>1 pakke</t>
  </si>
  <si>
    <t>Eksempel:</t>
  </si>
  <si>
    <t>Minarine</t>
  </si>
  <si>
    <t>1 skive franskbrød =&gt; angiv 1 i grønt felt</t>
  </si>
  <si>
    <t xml:space="preserve">Ost 25%  (45+) </t>
  </si>
  <si>
    <t xml:space="preserve">1 skive rugbrød =&gt; angiv 2 i grønt felt, da der er spist 2 </t>
  </si>
  <si>
    <t>Marmelade / honning</t>
  </si>
  <si>
    <t>1 stk</t>
  </si>
  <si>
    <t>af standard portionsstørrelsen i kolonne B.</t>
  </si>
  <si>
    <t>Nutella</t>
  </si>
  <si>
    <t>½ pakke smør =&gt; angiv 0,5 i grønt felt</t>
  </si>
  <si>
    <t>Corn Flakes / Frosties</t>
  </si>
  <si>
    <t>1 portion</t>
  </si>
  <si>
    <t>Havregryn</t>
  </si>
  <si>
    <t>1 dl / 40 g</t>
  </si>
  <si>
    <t xml:space="preserve">Indtag af fødevarer, der ikke indgår i skemaet </t>
  </si>
  <si>
    <t>Havregrød (vand, ½ dl gryn)</t>
  </si>
  <si>
    <t xml:space="preserve">1 portion </t>
  </si>
  <si>
    <t>kan angives i de tomme linjer:</t>
  </si>
  <si>
    <t>Øllebrød (frost)</t>
  </si>
  <si>
    <t>1. Angiv standard portionsstørrelse i kolonne B.</t>
  </si>
  <si>
    <t>2. Angiv energi (kj) og proteiner (g) i  kolonne C og D.</t>
  </si>
  <si>
    <t>3. Angiv andel pt. har indtaget i det grønne felt.</t>
  </si>
  <si>
    <t>Morgen i alt</t>
  </si>
  <si>
    <t>Du kan ikke gemme dette ark, da det er skrivebeskyttet.</t>
  </si>
  <si>
    <t>Opstår der problemer, kan du derfor lukke programmet</t>
  </si>
  <si>
    <t>FROKOST</t>
  </si>
  <si>
    <t>og efterfølgende åbne det igen og starte forfra.</t>
  </si>
  <si>
    <t>Frokost  (alle 4 dele)</t>
  </si>
  <si>
    <t xml:space="preserve">I bunden af skærmbilledet kan du finde faner med </t>
  </si>
  <si>
    <t xml:space="preserve">    Varm ret</t>
  </si>
  <si>
    <t>flere kopier af kostregistreringsskemaet, du kan således</t>
  </si>
  <si>
    <t xml:space="preserve">    Pålæg inkl. ½ rugbrød</t>
  </si>
  <si>
    <t>beregne flere patienter/dage uden at lukke programmet.</t>
  </si>
  <si>
    <t xml:space="preserve">    Grøntsagsret</t>
  </si>
  <si>
    <t xml:space="preserve">    Fyldig salat</t>
  </si>
  <si>
    <t>Smør/ smøreost</t>
  </si>
  <si>
    <t>Vegetarkost</t>
  </si>
  <si>
    <t>Pålæg (bordpak)</t>
  </si>
  <si>
    <t>Spegepølse</t>
  </si>
  <si>
    <t>2 skiver</t>
  </si>
  <si>
    <t>Suppe (sygehuskost)</t>
  </si>
  <si>
    <t>Mayonnaise</t>
  </si>
  <si>
    <t>1 spsk</t>
  </si>
  <si>
    <t>Remoulade / ital. salat</t>
  </si>
  <si>
    <t>Gratinkost</t>
  </si>
  <si>
    <t>Frokost i alt</t>
  </si>
  <si>
    <t>AFTEN</t>
  </si>
  <si>
    <t>Sygehuskost/normalkost</t>
  </si>
  <si>
    <t>Kartoffelmos + sovs</t>
  </si>
  <si>
    <t>1 opøseske</t>
  </si>
  <si>
    <t>Grøntsager</t>
  </si>
  <si>
    <t>Kartofler + sovs</t>
  </si>
  <si>
    <t>3 stk.</t>
  </si>
  <si>
    <t>Ris / Pasta</t>
  </si>
  <si>
    <t>Kød / Fisk</t>
  </si>
  <si>
    <t>Dessert - sygehuskost</t>
  </si>
  <si>
    <t xml:space="preserve">Frugtgrød </t>
  </si>
  <si>
    <t>Frugtgrød m/ piskefløde</t>
  </si>
  <si>
    <t>Blød kost (m. kart /sovs)</t>
  </si>
  <si>
    <t>Gratinkost (inkl. dessert)</t>
  </si>
  <si>
    <t>Aften i alt</t>
  </si>
  <si>
    <t>Diverse, hele døgnet</t>
  </si>
  <si>
    <t>Sukkerstick</t>
  </si>
  <si>
    <t>Knækbrød / krydder</t>
  </si>
  <si>
    <t>Mariekiks</t>
  </si>
  <si>
    <t>Digestive kiks</t>
  </si>
  <si>
    <t>Ostehaps</t>
  </si>
  <si>
    <t xml:space="preserve">Kage </t>
  </si>
  <si>
    <t>Popcorn</t>
  </si>
  <si>
    <t>1 pose</t>
  </si>
  <si>
    <t xml:space="preserve">Rosiner </t>
  </si>
  <si>
    <t>Peanuts</t>
  </si>
  <si>
    <t>Pose (30g)</t>
  </si>
  <si>
    <t xml:space="preserve">Marcipanbrød </t>
  </si>
  <si>
    <t>1 stk (25 g)</t>
  </si>
  <si>
    <t>Frugt</t>
  </si>
  <si>
    <t>Skåret frugt i bæger</t>
  </si>
  <si>
    <t>Ris a la mande</t>
  </si>
  <si>
    <t>Kammerjunkere</t>
  </si>
  <si>
    <t>5 stk</t>
  </si>
  <si>
    <t>Fyldt chokolade</t>
  </si>
  <si>
    <t>Is Magnum</t>
  </si>
  <si>
    <t>Is Limonade</t>
  </si>
  <si>
    <t>Diverse i alt</t>
  </si>
  <si>
    <t>Frostvare - døgnet rundt</t>
  </si>
  <si>
    <t xml:space="preserve">      </t>
  </si>
  <si>
    <t xml:space="preserve">Pommes frites </t>
  </si>
  <si>
    <t xml:space="preserve">Pizza </t>
  </si>
  <si>
    <t xml:space="preserve">Lasagne </t>
  </si>
  <si>
    <t xml:space="preserve">Kyllingenuggets </t>
  </si>
  <si>
    <t xml:space="preserve">Risengrød m kanelsukker         </t>
  </si>
  <si>
    <t xml:space="preserve">Milliongryde        </t>
  </si>
  <si>
    <t>Kartoffelmos</t>
  </si>
  <si>
    <t xml:space="preserve">Veg. Pastaret     </t>
  </si>
  <si>
    <t xml:space="preserve">Tarteletter m fyld </t>
  </si>
  <si>
    <t>2 stk</t>
  </si>
  <si>
    <t xml:space="preserve">Gratin </t>
  </si>
  <si>
    <t xml:space="preserve">Boller i karry med ris       </t>
  </si>
  <si>
    <t xml:space="preserve">Pølser m brød </t>
  </si>
  <si>
    <t>Aspargessuppe</t>
  </si>
  <si>
    <t>Klar suppe m boller/urter</t>
  </si>
  <si>
    <t>Tomatsuppe</t>
  </si>
  <si>
    <t xml:space="preserve">Øllebrød </t>
  </si>
  <si>
    <t>Citronfromage (frost)</t>
  </si>
  <si>
    <t xml:space="preserve">Chokolademousse </t>
  </si>
  <si>
    <t xml:space="preserve">Is – vanillie/jordbær </t>
  </si>
  <si>
    <t>Pandekager</t>
  </si>
  <si>
    <t>Frostvare i alt</t>
  </si>
  <si>
    <t>DRIKKEVARER, FLYDENDE KOST, SONDEMAD OG PARENTERAL ERNÆRING</t>
  </si>
  <si>
    <t>Indhold pr. 100 ml</t>
  </si>
  <si>
    <t>Indtaget</t>
  </si>
  <si>
    <t xml:space="preserve"> (ml)</t>
  </si>
  <si>
    <t>Vand / kaffe/ te/ bouillon</t>
  </si>
  <si>
    <t>Indtag angives fortsat i grønne felter</t>
  </si>
  <si>
    <t>Saft / juice / sodavand / ice tea</t>
  </si>
  <si>
    <t>1 glas beregnes som 175 ml</t>
  </si>
  <si>
    <t>Sødmælk</t>
  </si>
  <si>
    <t>1 kop beregnes som 200 ml</t>
  </si>
  <si>
    <t>Letmælk</t>
  </si>
  <si>
    <t>Skummetmælk / kærnemælk</t>
  </si>
  <si>
    <t>Eksempel</t>
  </si>
  <si>
    <t>Cultura minimælk Protein+</t>
  </si>
  <si>
    <t>2 glas =&gt; angiv 350 ml i grønt felt</t>
  </si>
  <si>
    <t>Piskefløde</t>
  </si>
  <si>
    <t>3 glas =&gt; angiv 525 ml i grønt felt</t>
  </si>
  <si>
    <t>Kaffefløde</t>
  </si>
  <si>
    <t>4 glas =&gt; angiv 700 ml i grønt felt</t>
  </si>
  <si>
    <t>Kakao letmælk</t>
  </si>
  <si>
    <t>5 glas =&gt; angiv  875 ml i grønt felt</t>
  </si>
  <si>
    <t>Kakao Sport</t>
  </si>
  <si>
    <t>6 glas =&gt; angiv 1050 ml i grønt felt</t>
  </si>
  <si>
    <t>Æbleshake / appelsinkoldskål</t>
  </si>
  <si>
    <t>Kærnemælkskoldskål</t>
  </si>
  <si>
    <r>
      <t>Protin</t>
    </r>
    <r>
      <rPr>
        <vertAlign val="superscript"/>
        <sz val="12"/>
        <rFont val="Calibri"/>
        <family val="2"/>
      </rPr>
      <t>®</t>
    </r>
  </si>
  <si>
    <r>
      <t>Protin</t>
    </r>
    <r>
      <rPr>
        <vertAlign val="superscript"/>
        <sz val="12"/>
        <rFont val="Calibri"/>
        <family val="2"/>
      </rPr>
      <t xml:space="preserve">® </t>
    </r>
    <r>
      <rPr>
        <sz val="12"/>
        <rFont val="Calibri"/>
        <family val="2"/>
      </rPr>
      <t xml:space="preserve">sukkerfri variant </t>
    </r>
  </si>
  <si>
    <t>Ymer</t>
  </si>
  <si>
    <t>A-38</t>
  </si>
  <si>
    <t>Milkshake (1 bæger)</t>
  </si>
  <si>
    <t>200 ml</t>
  </si>
  <si>
    <t>Græsk Yoghurt (1 bæger)</t>
  </si>
  <si>
    <t>Skyr m skovbær (1 bæger)</t>
  </si>
  <si>
    <t>140 ml</t>
  </si>
  <si>
    <t>Yoghurt m/frugt (1 bæger)</t>
  </si>
  <si>
    <t>150 ml</t>
  </si>
  <si>
    <t>150 ml + 20 g drys</t>
  </si>
  <si>
    <t>Cultura Yoghurt Protein+                            (1 bæger) UDEN drys</t>
  </si>
  <si>
    <t>Danonino (1 bæger)</t>
  </si>
  <si>
    <t>50 ml</t>
  </si>
  <si>
    <r>
      <t>Nutridrink</t>
    </r>
    <r>
      <rPr>
        <vertAlign val="superscript"/>
        <sz val="12"/>
        <rFont val="Calibri"/>
        <family val="2"/>
      </rPr>
      <t xml:space="preserve">® </t>
    </r>
    <r>
      <rPr>
        <sz val="12"/>
        <rFont val="Calibri"/>
        <family val="2"/>
      </rPr>
      <t>/ Nutridrink</t>
    </r>
    <r>
      <rPr>
        <vertAlign val="superscript"/>
        <sz val="12"/>
        <rFont val="Calibri"/>
        <family val="2"/>
      </rPr>
      <t xml:space="preserve">® </t>
    </r>
    <r>
      <rPr>
        <sz val="12"/>
        <rFont val="Calibri"/>
        <family val="2"/>
      </rPr>
      <t>Yoghurt style</t>
    </r>
  </si>
  <si>
    <r>
      <t>Nutridrink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Compact </t>
    </r>
  </si>
  <si>
    <r>
      <t>Fresubin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Protein Energy       </t>
    </r>
  </si>
  <si>
    <r>
      <t>Fresubin</t>
    </r>
    <r>
      <rPr>
        <vertAlign val="superscript"/>
        <sz val="12"/>
        <rFont val="Calibri"/>
        <family val="2"/>
      </rPr>
      <t xml:space="preserve">® </t>
    </r>
    <r>
      <rPr>
        <sz val="12"/>
        <rFont val="Calibri"/>
        <family val="2"/>
      </rPr>
      <t>Jucy DRINK</t>
    </r>
  </si>
  <si>
    <r>
      <t>Nutrison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1.0 </t>
    </r>
    <r>
      <rPr>
        <vertAlign val="superscript"/>
        <sz val="12"/>
        <rFont val="Calibri"/>
        <family val="2"/>
      </rPr>
      <t xml:space="preserve">          </t>
    </r>
    <r>
      <rPr>
        <sz val="12"/>
        <rFont val="Calibri"/>
        <family val="2"/>
      </rPr>
      <t xml:space="preserve">                            </t>
    </r>
  </si>
  <si>
    <r>
      <t>Nutrison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>1.5 energy</t>
    </r>
    <r>
      <rPr>
        <vertAlign val="superscript"/>
        <sz val="12"/>
        <rFont val="Calibri"/>
        <family val="2"/>
      </rPr>
      <t xml:space="preserve">                               </t>
    </r>
  </si>
  <si>
    <r>
      <t>Nutrison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concentrated 2.0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</t>
    </r>
  </si>
  <si>
    <r>
      <t>Fresubin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Survimed OPD</t>
    </r>
  </si>
  <si>
    <r>
      <t>Fresubin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HP energy</t>
    </r>
  </si>
  <si>
    <r>
      <t>SMOFkabiven</t>
    </r>
    <r>
      <rPr>
        <vertAlign val="superscript"/>
        <sz val="12"/>
        <rFont val="Calibri"/>
        <family val="2"/>
      </rPr>
      <t xml:space="preserve">®      </t>
    </r>
    <r>
      <rPr>
        <b/>
        <sz val="12"/>
        <rFont val="Calibri"/>
        <family val="2"/>
      </rPr>
      <t xml:space="preserve">central </t>
    </r>
    <r>
      <rPr>
        <sz val="12"/>
        <rFont val="Calibri"/>
        <family val="2"/>
      </rPr>
      <t xml:space="preserve">                  </t>
    </r>
    <r>
      <rPr>
        <vertAlign val="superscript"/>
        <sz val="12"/>
        <rFont val="Calibri"/>
        <family val="2"/>
      </rPr>
      <t xml:space="preserve">                                                                      </t>
    </r>
  </si>
  <si>
    <r>
      <t>SMOFkabiven</t>
    </r>
    <r>
      <rPr>
        <vertAlign val="superscript"/>
        <sz val="12"/>
        <rFont val="Calibri"/>
        <family val="2"/>
      </rPr>
      <t xml:space="preserve">®     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perifer          </t>
    </r>
    <r>
      <rPr>
        <b/>
        <vertAlign val="superscript"/>
        <sz val="12"/>
        <rFont val="Calibri"/>
        <family val="2"/>
      </rPr>
      <t xml:space="preserve">                                                                      </t>
    </r>
  </si>
  <si>
    <t>Glucose 5 %</t>
  </si>
  <si>
    <t>Glucose 20 %</t>
  </si>
  <si>
    <t>Glucose 50 %</t>
  </si>
  <si>
    <t>Glucose-K-fosfat 27,5 %</t>
  </si>
  <si>
    <t>Ka-glucose /Ka-Na-glucose</t>
  </si>
  <si>
    <t>SAD Elektrolyt</t>
  </si>
  <si>
    <t>RH Elektrolyt</t>
  </si>
  <si>
    <t>Oliguri (na-glucose 1+2)</t>
  </si>
  <si>
    <t>Dipeptiven</t>
  </si>
  <si>
    <t>Vamin 14 g N/L</t>
  </si>
  <si>
    <t>Vamin 18 g N/L</t>
  </si>
  <si>
    <t>Glavamin</t>
  </si>
  <si>
    <t>Flydende i alt</t>
  </si>
  <si>
    <t>Angiv energibehov (kJ)</t>
  </si>
  <si>
    <t xml:space="preserve">          Angiv proteinbehov (g)</t>
  </si>
  <si>
    <t>Angiv energi- og proteinbehov i de grønne felter.</t>
  </si>
  <si>
    <t>(fra skema eller ordination)</t>
  </si>
  <si>
    <t>INDTAG I ALT</t>
  </si>
  <si>
    <t>Samlede resultater ses til venstre.</t>
  </si>
  <si>
    <t>Dækning af energibehov i %</t>
  </si>
  <si>
    <t>Dækning af proteinbehov i %</t>
  </si>
  <si>
    <t xml:space="preserve">flydende indtag registreret ovenfor. </t>
  </si>
  <si>
    <r>
      <rPr>
        <b/>
        <sz val="16"/>
        <color theme="0"/>
        <rFont val="Calibri"/>
        <family val="2"/>
        <scheme val="minor"/>
      </rPr>
      <t>PARENTERALT</t>
    </r>
    <r>
      <rPr>
        <b/>
        <sz val="12"/>
        <color theme="0"/>
        <rFont val="Calibri"/>
        <family val="2"/>
        <scheme val="minor"/>
      </rPr>
      <t xml:space="preserve"> indtag i alt</t>
    </r>
  </si>
  <si>
    <t>(Der er ikke taget højde for faststof i væskerne.)</t>
  </si>
  <si>
    <t xml:space="preserve">Det parenterale indtag er opgjort særskilt i det </t>
  </si>
  <si>
    <t>SUPERKOST</t>
  </si>
  <si>
    <t>MORGENMAD</t>
  </si>
  <si>
    <t>1 Rundstykke</t>
  </si>
  <si>
    <t>2 Kanelsnegl</t>
  </si>
  <si>
    <t>3 Spandauer</t>
  </si>
  <si>
    <t>1stk</t>
  </si>
  <si>
    <t>4 Brunch tallerken</t>
  </si>
  <si>
    <t>SANDWICHES</t>
  </si>
  <si>
    <t>10 Sandwich med stegt kylling med bacon og karrydressing</t>
  </si>
  <si>
    <t>11 Sandwich m chorizo og pesto</t>
  </si>
  <si>
    <t>FISKEANRETNING - KOLD</t>
  </si>
  <si>
    <t>20 Franskbrød m røget laks røræg og purløg</t>
  </si>
  <si>
    <t xml:space="preserve">21 Rejecocktail m brød og smør </t>
  </si>
  <si>
    <t>22 Wrap m røget laks</t>
  </si>
  <si>
    <t>LIDT LUNT</t>
  </si>
  <si>
    <t>30 Æggekage m bacon og purløg</t>
  </si>
  <si>
    <t>31 Mørbrad bøf m champignon a la creme</t>
  </si>
  <si>
    <t>32 Frikadeller m kartoffelsalat</t>
  </si>
  <si>
    <t>33 Varm leverpostej m bacon</t>
  </si>
  <si>
    <t>SNACK</t>
  </si>
  <si>
    <t>40 Melon m spegeskinke</t>
  </si>
  <si>
    <t>41 Cocktailpølser m bacon i svøb</t>
  </si>
  <si>
    <t>42 Nachos m guacemole</t>
  </si>
  <si>
    <t>43 Tapas tallerken</t>
  </si>
  <si>
    <t>44 "3 i en" -kransekage, nødder, marcipanbrød</t>
  </si>
  <si>
    <t>FISKEANRETNING - VARM</t>
  </si>
  <si>
    <t>50 Stjerneskud</t>
  </si>
  <si>
    <t>51 Pangasiusfisk m gulerødder og citrussauce</t>
  </si>
  <si>
    <t>51 Pangasiusfisk m gulerødder og sennepssauce</t>
  </si>
  <si>
    <t>52 Dampet laks m sukkerærter og hollandaise sauce</t>
  </si>
  <si>
    <t>52 Dampet laks m flødestuvet spinat</t>
  </si>
  <si>
    <t>RETTER MED OKSEKØD</t>
  </si>
  <si>
    <t>60 Hakkebøf m bacon og ratatouille</t>
  </si>
  <si>
    <t>60 Hakkebøf m bacon og bernaise</t>
  </si>
  <si>
    <t>61 Enchilada m salsa, guacamole og creme fraiche</t>
  </si>
  <si>
    <t>RETTER MED SVINEKØD</t>
  </si>
  <si>
    <t>70 Frikadeller m flødestuvet spinat</t>
  </si>
  <si>
    <t>71 Spagetti carbonara m frisk parmasan</t>
  </si>
  <si>
    <t>RETTER MED FJERKRÆ</t>
  </si>
  <si>
    <t>80 Stegt kyllingebryst på sauterede grøntsager med paprika sauce</t>
  </si>
  <si>
    <t>VEGETARRETTER</t>
  </si>
  <si>
    <t>90 Forårsruller m sød chilisauce</t>
  </si>
  <si>
    <t>91 Pandekager m fyld af champignon og kidney bønner</t>
  </si>
  <si>
    <t>TILBEHØR</t>
  </si>
  <si>
    <t>100 Ris</t>
  </si>
  <si>
    <t>101 Pasta</t>
  </si>
  <si>
    <t>102 Kartofler</t>
  </si>
  <si>
    <t>104 Flødekartofler</t>
  </si>
  <si>
    <t>103 Pommes sautés</t>
  </si>
  <si>
    <t>105 Bagekartoffel m kryddersmør</t>
  </si>
  <si>
    <t>106 Kartoffelbåde</t>
  </si>
  <si>
    <t>107 Kartoffelmos</t>
  </si>
  <si>
    <t>DESSERT, OST OG KAGE</t>
  </si>
  <si>
    <t>110 Æbletærte m creme fraiche</t>
  </si>
  <si>
    <t>110 Æbletærte m flødeskum</t>
  </si>
  <si>
    <t>111 Frisk frugtsalat m flødeskum</t>
  </si>
  <si>
    <t>111 Frisk frugtsalat m råcreme</t>
  </si>
  <si>
    <t>112 Hvid brownie</t>
  </si>
  <si>
    <t>113 Ostetallerken m syltede valnødder</t>
  </si>
  <si>
    <t>Total superkost</t>
  </si>
  <si>
    <t>FLYDENDE KOST</t>
  </si>
  <si>
    <t>502 Paprikasuppe</t>
  </si>
  <si>
    <t>503 Blomkålssuppe</t>
  </si>
  <si>
    <t>504 Urtesuppe a la creme</t>
  </si>
  <si>
    <t>505 Tomatsuppe</t>
  </si>
  <si>
    <t>506 Champignonsuppe</t>
  </si>
  <si>
    <t>DESSERTER</t>
  </si>
  <si>
    <t>507 Appelsinfromage med flødeskum</t>
  </si>
  <si>
    <t>508 Citronfromage med flødeskum</t>
  </si>
  <si>
    <t>509 Jordbærfromage med flødeskum</t>
  </si>
  <si>
    <t>511 Mokkafromage med flødeskum</t>
  </si>
  <si>
    <t>512 Chokolademousse m flødeskum</t>
  </si>
  <si>
    <t>FRUGTGRØD</t>
  </si>
  <si>
    <t>515 Æblegrød</t>
  </si>
  <si>
    <t>516 Solbærgrød</t>
  </si>
  <si>
    <t>FRUGTSUPPE</t>
  </si>
  <si>
    <t>517 Jordbærsuppe</t>
  </si>
  <si>
    <t>518 Hindbærsuppe</t>
  </si>
  <si>
    <t>519 Smoothie - mango</t>
  </si>
  <si>
    <t>Flydende kost i alt</t>
  </si>
  <si>
    <t>GRØNLANDSK KOST</t>
  </si>
  <si>
    <t>SUAASAT (SUPPE)</t>
  </si>
  <si>
    <t xml:space="preserve">401 Suppe m hvid fisk </t>
  </si>
  <si>
    <t>402 Suppe m oksekød</t>
  </si>
  <si>
    <t>403 Suppe m kylling</t>
  </si>
  <si>
    <t>FISK -AALISAKKAT</t>
  </si>
  <si>
    <t>406 Stegt paneret fisk m kartofler og persillesauce</t>
  </si>
  <si>
    <t>407 Fiskefrikadeller med kartofler og hollandaise sauce</t>
  </si>
  <si>
    <t>KØD - NEQIT</t>
  </si>
  <si>
    <t>408 Benløse fugle m tilbehør</t>
  </si>
  <si>
    <t>409 Lammekotelet i brun sovs m kartofler og rødkål</t>
  </si>
  <si>
    <t>GRØNLANDSK KOST i alt</t>
  </si>
  <si>
    <t>FÆRØSK KOST</t>
  </si>
  <si>
    <t xml:space="preserve">FISK </t>
  </si>
  <si>
    <t>Energi</t>
  </si>
  <si>
    <t>406 Stegt paneret fisk med kaftofler og persillesauce</t>
  </si>
  <si>
    <t>407 b Fiskefrikadeller med smeltet smør og kartofler</t>
  </si>
  <si>
    <t>51 a Dampet laks med sukkerærter og hollandaise sauce, hertil kartofler</t>
  </si>
  <si>
    <t>408 Benløse fugle (svinekød, løg og bacon), hertil rødkål og kartofler</t>
  </si>
  <si>
    <t>306 Lammekotelet m skysauce hertil rødkål og kartofler</t>
  </si>
  <si>
    <t>FÆRØSK KOST i alt</t>
  </si>
  <si>
    <t>KOST TIL STANDARD ALLOGEN STAMCELLE-</t>
  </si>
  <si>
    <t>TRANSPLANTEREDE PATIENTER</t>
  </si>
  <si>
    <t>SMÅ RETTER</t>
  </si>
  <si>
    <t>35 Stegt fisk m en citron</t>
  </si>
  <si>
    <t>31 mørbradbøf m champignon a la creme</t>
  </si>
  <si>
    <t>33. varm leverpostej med bacon og champignon</t>
  </si>
  <si>
    <t>SMÅ SNACKS</t>
  </si>
  <si>
    <t>41 Cocktailpølse m bacon</t>
  </si>
  <si>
    <t>ETNISK MENU</t>
  </si>
  <si>
    <t>600 Kyllingegryde m karry</t>
  </si>
  <si>
    <t>601 Lynstegt oksekød i østersauce m peberfrugt</t>
  </si>
  <si>
    <t>MENU</t>
  </si>
  <si>
    <t>38 Stegt fiskefilet med ærter og hollandaisesauce</t>
  </si>
  <si>
    <t>51a Dampet laks med sukkerærter og hollandaise sauce</t>
  </si>
  <si>
    <t>51b Dampet laks med stuvet spinat</t>
  </si>
  <si>
    <t>52 a Pangasiusgisk med gulerødder og senneps sauce</t>
  </si>
  <si>
    <t>52b Pangasiusfisk med gulerødder og citrussauce</t>
  </si>
  <si>
    <t>60a Hakkebøf med bacon og ratatouille</t>
  </si>
  <si>
    <t>60 b Hakkebøf med bacon og bearnaise sauce</t>
  </si>
  <si>
    <t>61 Enchilada m oksekød</t>
  </si>
  <si>
    <t>70a Frikadeller med stuvede ærter og gulerødder</t>
  </si>
  <si>
    <t>71 Spagetti carbonara</t>
  </si>
  <si>
    <t>VEGETAR MENU</t>
  </si>
  <si>
    <t xml:space="preserve">90 Forårsruller </t>
  </si>
  <si>
    <t>91 Pandekager med champignon og kidneybønner</t>
  </si>
  <si>
    <t>103 Pommes duchesse</t>
  </si>
  <si>
    <t>105 Bagekartoffel</t>
  </si>
  <si>
    <t>615 Bulgur</t>
  </si>
  <si>
    <t>616 Nudler</t>
  </si>
  <si>
    <t>DESSERTER M.M.</t>
  </si>
  <si>
    <t>12 Henkogt frugt</t>
  </si>
  <si>
    <t>13 Dagens frugtgrød</t>
  </si>
  <si>
    <t>83 Årstidens friske frugt uden sten: Melon, appelsin, citron og banan uden pletter</t>
  </si>
  <si>
    <t>Allo-KMT kost i alt</t>
  </si>
  <si>
    <t>1 stk (100g)</t>
  </si>
  <si>
    <t xml:space="preserve">Rittersport chokolade </t>
  </si>
  <si>
    <t>1 stk (48g)</t>
  </si>
  <si>
    <t xml:space="preserve">Mars bar                      </t>
  </si>
  <si>
    <t xml:space="preserve">Slik lakrids/vingummi  </t>
  </si>
  <si>
    <t xml:space="preserve"> (100g)</t>
  </si>
  <si>
    <t xml:space="preserve">Karameller               </t>
  </si>
  <si>
    <t xml:space="preserve">Bolsjer                </t>
  </si>
  <si>
    <t xml:space="preserve">Kartoffelchips    </t>
  </si>
  <si>
    <t>(100g)</t>
  </si>
  <si>
    <t>(15g)</t>
  </si>
  <si>
    <t>i det grønne felt.</t>
  </si>
  <si>
    <t xml:space="preserve">Indtag af 1 bæger =&gt; angiv indtaget mængde i ml </t>
  </si>
  <si>
    <t>Cultura Yoghurt Protein+                             (1 bæger) INKL. drys</t>
  </si>
  <si>
    <t>70 Frikadeller med stuvet ærter og gulerødder</t>
  </si>
  <si>
    <r>
      <rPr>
        <sz val="12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GULE </t>
    </r>
    <r>
      <rPr>
        <sz val="12"/>
        <rFont val="Calibri"/>
        <family val="2"/>
        <scheme val="minor"/>
      </rPr>
      <t xml:space="preserve">felter vedr. indtag af protein og energi, de </t>
    </r>
  </si>
  <si>
    <r>
      <t xml:space="preserve">skal  registreres  i </t>
    </r>
    <r>
      <rPr>
        <b/>
        <sz val="12"/>
        <rFont val="Calibri"/>
        <family val="2"/>
        <scheme val="minor"/>
      </rPr>
      <t>KISO / ernæringsterapiskema.</t>
    </r>
  </si>
  <si>
    <t>Du skal klikke ud af det sidste felt, du har tastet i</t>
  </si>
  <si>
    <t>før du kan aflæse resultaterne.</t>
  </si>
  <si>
    <r>
      <rPr>
        <sz val="12"/>
        <rFont val="Calibri"/>
        <family val="2"/>
        <scheme val="minor"/>
      </rPr>
      <t xml:space="preserve">Det </t>
    </r>
    <r>
      <rPr>
        <b/>
        <sz val="12"/>
        <rFont val="Calibri"/>
        <family val="2"/>
        <scheme val="minor"/>
      </rPr>
      <t>ORANGE</t>
    </r>
    <r>
      <rPr>
        <sz val="12"/>
        <rFont val="Calibri"/>
        <family val="2"/>
        <scheme val="minor"/>
      </rPr>
      <t xml:space="preserve"> felt angiver samlet volumen af</t>
    </r>
  </si>
  <si>
    <t>Superkost, etnisk kost, flydende kost, grønlansk kost, færørsk kost og allogen KMT kost følger herunder. De medregnes automatisk i de samlede resultater (de gule felter).</t>
  </si>
  <si>
    <r>
      <rPr>
        <b/>
        <sz val="12"/>
        <rFont val="Calibri"/>
        <family val="2"/>
        <scheme val="minor"/>
      </rPr>
      <t>GRØNNE</t>
    </r>
    <r>
      <rPr>
        <sz val="12"/>
        <rFont val="Calibri"/>
        <family val="2"/>
        <scheme val="minor"/>
      </rPr>
      <t xml:space="preserve"> felt til venstre herfor. </t>
    </r>
  </si>
  <si>
    <r>
      <rPr>
        <b/>
        <sz val="12"/>
        <rFont val="Calibri"/>
        <family val="2"/>
        <scheme val="minor"/>
      </rPr>
      <t xml:space="preserve">GRØNNE </t>
    </r>
    <r>
      <rPr>
        <sz val="12"/>
        <rFont val="Calibri"/>
        <family val="2"/>
        <scheme val="minor"/>
      </rPr>
      <t xml:space="preserve">felt til venstre herfor. </t>
    </r>
  </si>
  <si>
    <r>
      <rPr>
        <b/>
        <sz val="12"/>
        <rFont val="Calibri"/>
        <family val="2"/>
        <scheme val="minor"/>
      </rPr>
      <t>GRØN</t>
    </r>
    <r>
      <rPr>
        <sz val="12"/>
        <rFont val="Calibri"/>
        <family val="2"/>
        <scheme val="minor"/>
      </rPr>
      <t xml:space="preserve"> felt til venstre herfor. </t>
    </r>
  </si>
  <si>
    <t>Rigshospitalets Ernæringsenhed &amp; Enhed for Mad og Drikke, maj 2014</t>
  </si>
  <si>
    <t xml:space="preserve">Indtag af 1 bæger eller 1 flaske  </t>
  </si>
  <si>
    <t>Mathilde Kakao Sport</t>
  </si>
  <si>
    <t>Protino®</t>
  </si>
  <si>
    <t>125 ml</t>
  </si>
  <si>
    <t>af standard portionsstørrelsen i kolonne B (½ skive).</t>
  </si>
  <si>
    <t>beregne flere patienter uden at lukke programmet.</t>
  </si>
  <si>
    <r>
      <t xml:space="preserve">=&gt;  angiv indtaget </t>
    </r>
    <r>
      <rPr>
        <b/>
        <u/>
        <sz val="13"/>
        <rFont val="Calibri"/>
        <family val="2"/>
        <scheme val="minor"/>
      </rPr>
      <t>mængde i ml</t>
    </r>
    <r>
      <rPr>
        <b/>
        <sz val="13"/>
        <rFont val="Calibri"/>
        <family val="2"/>
        <scheme val="minor"/>
      </rPr>
      <t xml:space="preserve"> i det grønne felt</t>
    </r>
  </si>
  <si>
    <r>
      <t>Nutrison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 xml:space="preserve"> 1.0 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/ low sodium    </t>
    </r>
    <r>
      <rPr>
        <vertAlign val="superscript"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                            </t>
    </r>
  </si>
  <si>
    <t xml:space="preserve">Danonino </t>
  </si>
  <si>
    <t>Cultura Yoghurt Protein+                         UDEN drys</t>
  </si>
  <si>
    <t>Cultura Yoghurt Protein+                             INKL. drys</t>
  </si>
  <si>
    <t xml:space="preserve">Yoghurt m/frugt </t>
  </si>
  <si>
    <t>Skyr m skovbær</t>
  </si>
  <si>
    <t xml:space="preserve">Græsk Yoghurt </t>
  </si>
  <si>
    <t xml:space="preserve">Milkshake </t>
  </si>
  <si>
    <t>500 ml</t>
  </si>
  <si>
    <t xml:space="preserve">170 ml </t>
  </si>
  <si>
    <t>Energi/100 ml</t>
  </si>
  <si>
    <t>Protein/100 ml</t>
  </si>
  <si>
    <t>Volumen af       1 bæger</t>
  </si>
  <si>
    <t>*  Angiver volumen af bæger/flaske. Energi- og proteinindhold er angivet pr. 100 ml</t>
  </si>
  <si>
    <t>***OBS***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</si>
</sst>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indexed="14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Trellis">
        <fgColor rgb="FF66FF33"/>
        <bgColor auto="1"/>
      </patternFill>
    </fill>
    <fill>
      <patternFill patternType="solid">
        <fgColor rgb="FFFF99CC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-0.49998474074526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 style="medium">
        <color indexed="64"/>
      </right>
      <top/>
      <bottom style="hair">
        <color theme="4" tint="-0.499984740745262"/>
      </bottom>
      <diagonal/>
    </border>
    <border>
      <left/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medium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4" tint="-0.499984740745262"/>
      </right>
      <top style="hair">
        <color theme="4" tint="-0.499984740745262"/>
      </top>
      <bottom/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/>
      <diagonal/>
    </border>
    <border>
      <left style="hair">
        <color theme="4" tint="-0.499984740745262"/>
      </left>
      <right style="medium">
        <color indexed="64"/>
      </right>
      <top style="hair">
        <color theme="4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theme="4" tint="-0.499984740745262"/>
      </right>
      <top style="hair">
        <color theme="4" tint="-0.49998474074526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theme="4" tint="-0.499984740745262"/>
      </left>
      <right style="hair">
        <color theme="4" tint="-0.499984740745262"/>
      </right>
      <top/>
      <bottom/>
      <diagonal/>
    </border>
    <border>
      <left/>
      <right style="hair">
        <color theme="4" tint="-0.499984740745262"/>
      </right>
      <top style="hair">
        <color theme="4" tint="-0.499984740745262"/>
      </top>
      <bottom style="medium">
        <color indexed="64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medium">
        <color indexed="64"/>
      </bottom>
      <diagonal/>
    </border>
    <border>
      <left style="hair">
        <color theme="4" tint="-0.499984740745262"/>
      </left>
      <right style="medium">
        <color indexed="64"/>
      </right>
      <top style="hair">
        <color theme="4" tint="-0.499984740745262"/>
      </top>
      <bottom style="medium">
        <color indexed="64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/>
      <bottom style="hair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medium">
        <color indexed="64"/>
      </left>
      <right style="medium">
        <color indexed="64"/>
      </right>
      <top/>
      <bottom style="hair">
        <color theme="4" tint="-0.499984740745262"/>
      </bottom>
      <diagonal/>
    </border>
    <border>
      <left style="medium">
        <color indexed="64"/>
      </left>
      <right style="hair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hair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4" fillId="0" borderId="0" xfId="0" applyFont="1" applyAlignment="1"/>
    <xf numFmtId="0" fontId="3" fillId="4" borderId="3" xfId="0" applyFont="1" applyFill="1" applyBorder="1"/>
    <xf numFmtId="0" fontId="5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/>
    <xf numFmtId="0" fontId="5" fillId="4" borderId="1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/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6" borderId="8" xfId="0" applyFont="1" applyFill="1" applyBorder="1"/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0" fillId="3" borderId="8" xfId="0" applyFill="1" applyBorder="1"/>
    <xf numFmtId="0" fontId="6" fillId="3" borderId="8" xfId="0" applyFont="1" applyFill="1" applyBorder="1"/>
    <xf numFmtId="0" fontId="5" fillId="3" borderId="15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5" fillId="0" borderId="12" xfId="0" applyFont="1" applyFill="1" applyBorder="1"/>
    <xf numFmtId="0" fontId="5" fillId="0" borderId="12" xfId="0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 vertical="center"/>
    </xf>
    <xf numFmtId="0" fontId="3" fillId="4" borderId="19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Border="1"/>
    <xf numFmtId="0" fontId="3" fillId="4" borderId="1" xfId="0" applyFont="1" applyFill="1" applyBorder="1"/>
    <xf numFmtId="0" fontId="3" fillId="4" borderId="20" xfId="0" applyNumberFormat="1" applyFont="1" applyFill="1" applyBorder="1" applyAlignment="1">
      <alignment horizontal="center" vertical="center"/>
    </xf>
    <xf numFmtId="0" fontId="3" fillId="4" borderId="21" xfId="0" applyNumberFormat="1" applyFont="1" applyFill="1" applyBorder="1" applyAlignment="1" applyProtection="1">
      <alignment horizontal="center" vertical="center"/>
    </xf>
    <xf numFmtId="0" fontId="3" fillId="7" borderId="0" xfId="0" applyFont="1" applyFill="1" applyBorder="1"/>
    <xf numFmtId="0" fontId="5" fillId="7" borderId="0" xfId="0" applyFont="1" applyFill="1" applyBorder="1"/>
    <xf numFmtId="0" fontId="3" fillId="7" borderId="20" xfId="0" applyNumberFormat="1" applyFont="1" applyFill="1" applyBorder="1"/>
    <xf numFmtId="0" fontId="3" fillId="7" borderId="0" xfId="0" applyNumberFormat="1" applyFont="1" applyFill="1" applyBorder="1" applyProtection="1"/>
    <xf numFmtId="0" fontId="3" fillId="7" borderId="0" xfId="0" applyNumberFormat="1" applyFont="1" applyFill="1" applyBorder="1"/>
    <xf numFmtId="0" fontId="5" fillId="4" borderId="4" xfId="0" applyFont="1" applyFill="1" applyBorder="1"/>
    <xf numFmtId="0" fontId="5" fillId="4" borderId="5" xfId="0" applyFont="1" applyFill="1" applyBorder="1" applyProtection="1"/>
    <xf numFmtId="0" fontId="3" fillId="4" borderId="0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Protection="1"/>
    <xf numFmtId="0" fontId="4" fillId="0" borderId="0" xfId="0" applyFont="1" applyFill="1"/>
    <xf numFmtId="0" fontId="12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5" fillId="3" borderId="8" xfId="0" applyFont="1" applyFill="1" applyBorder="1" applyAlignment="1">
      <alignment vertical="center"/>
    </xf>
    <xf numFmtId="0" fontId="0" fillId="0" borderId="0" xfId="0" applyProtection="1"/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2" borderId="15" xfId="0" applyFont="1" applyFill="1" applyBorder="1"/>
    <xf numFmtId="0" fontId="3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8" fillId="2" borderId="3" xfId="0" applyFont="1" applyFill="1" applyBorder="1"/>
    <xf numFmtId="0" fontId="3" fillId="0" borderId="0" xfId="0" applyFont="1" applyFill="1" applyBorder="1" applyProtection="1"/>
    <xf numFmtId="0" fontId="19" fillId="0" borderId="0" xfId="0" applyFont="1" applyFill="1" applyBorder="1"/>
    <xf numFmtId="0" fontId="2" fillId="0" borderId="0" xfId="0" applyFont="1" applyBorder="1"/>
    <xf numFmtId="0" fontId="5" fillId="0" borderId="2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20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5" xfId="0" applyFont="1" applyFill="1" applyBorder="1"/>
    <xf numFmtId="0" fontId="18" fillId="2" borderId="19" xfId="0" applyFont="1" applyFill="1" applyBorder="1"/>
    <xf numFmtId="0" fontId="18" fillId="2" borderId="20" xfId="0" applyFont="1" applyFill="1" applyBorder="1"/>
    <xf numFmtId="0" fontId="18" fillId="2" borderId="21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</xf>
    <xf numFmtId="1" fontId="16" fillId="8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vertical="center"/>
    </xf>
    <xf numFmtId="1" fontId="16" fillId="9" borderId="0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5" xfId="0" applyFill="1" applyBorder="1"/>
    <xf numFmtId="0" fontId="16" fillId="10" borderId="0" xfId="0" applyFont="1" applyFill="1" applyBorder="1" applyAlignment="1">
      <alignment horizontal="center" vertical="center"/>
    </xf>
    <xf numFmtId="0" fontId="15" fillId="11" borderId="3" xfId="0" applyFont="1" applyFill="1" applyBorder="1"/>
    <xf numFmtId="0" fontId="14" fillId="11" borderId="4" xfId="0" applyFont="1" applyFill="1" applyBorder="1"/>
    <xf numFmtId="0" fontId="15" fillId="11" borderId="4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5" fillId="11" borderId="5" xfId="0" applyFont="1" applyFill="1" applyBorder="1" applyAlignment="1" applyProtection="1">
      <alignment horizontal="center"/>
    </xf>
    <xf numFmtId="0" fontId="14" fillId="11" borderId="1" xfId="0" applyFont="1" applyFill="1" applyBorder="1"/>
    <xf numFmtId="0" fontId="14" fillId="11" borderId="0" xfId="0" applyFont="1" applyFill="1" applyBorder="1"/>
    <xf numFmtId="0" fontId="14" fillId="11" borderId="0" xfId="0" applyFont="1" applyFill="1" applyBorder="1" applyAlignment="1">
      <alignment horizontal="center"/>
    </xf>
    <xf numFmtId="0" fontId="14" fillId="11" borderId="7" xfId="0" applyFont="1" applyFill="1" applyBorder="1" applyAlignment="1" applyProtection="1">
      <alignment horizontal="center"/>
    </xf>
    <xf numFmtId="0" fontId="14" fillId="11" borderId="19" xfId="0" applyFont="1" applyFill="1" applyBorder="1"/>
    <xf numFmtId="0" fontId="14" fillId="11" borderId="20" xfId="0" applyFont="1" applyFill="1" applyBorder="1"/>
    <xf numFmtId="0" fontId="13" fillId="11" borderId="20" xfId="0" applyFont="1" applyFill="1" applyBorder="1" applyAlignment="1">
      <alignment horizontal="center"/>
    </xf>
    <xf numFmtId="0" fontId="13" fillId="11" borderId="20" xfId="0" applyFont="1" applyFill="1" applyBorder="1"/>
    <xf numFmtId="0" fontId="13" fillId="11" borderId="21" xfId="0" applyFont="1" applyFill="1" applyBorder="1" applyAlignment="1" applyProtection="1">
      <alignment horizontal="center"/>
    </xf>
    <xf numFmtId="0" fontId="13" fillId="11" borderId="3" xfId="0" applyFont="1" applyFill="1" applyBorder="1"/>
    <xf numFmtId="0" fontId="14" fillId="11" borderId="20" xfId="0" applyFont="1" applyFill="1" applyBorder="1" applyAlignment="1">
      <alignment horizontal="center"/>
    </xf>
    <xf numFmtId="0" fontId="14" fillId="11" borderId="21" xfId="0" applyFont="1" applyFill="1" applyBorder="1" applyAlignment="1" applyProtection="1">
      <alignment horizontal="center"/>
    </xf>
    <xf numFmtId="0" fontId="0" fillId="0" borderId="0" xfId="0" applyFill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9" fillId="3" borderId="8" xfId="0" applyFont="1" applyFill="1" applyBorder="1" applyAlignment="1">
      <alignment horizontal="center"/>
    </xf>
    <xf numFmtId="0" fontId="9" fillId="3" borderId="15" xfId="0" applyFont="1" applyFill="1" applyBorder="1"/>
    <xf numFmtId="1" fontId="5" fillId="0" borderId="13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26" fillId="3" borderId="8" xfId="0" quotePrefix="1" applyFont="1" applyFill="1" applyBorder="1" applyAlignment="1">
      <alignment horizontal="center"/>
    </xf>
    <xf numFmtId="0" fontId="0" fillId="4" borderId="0" xfId="0" applyFill="1"/>
    <xf numFmtId="0" fontId="16" fillId="12" borderId="2" xfId="0" applyFont="1" applyFill="1" applyBorder="1" applyAlignment="1">
      <alignment horizontal="center" vertical="center"/>
    </xf>
    <xf numFmtId="1" fontId="16" fillId="8" borderId="2" xfId="0" applyNumberFormat="1" applyFont="1" applyFill="1" applyBorder="1" applyAlignment="1">
      <alignment horizontal="center" vertical="center"/>
    </xf>
    <xf numFmtId="1" fontId="16" fillId="9" borderId="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18" xfId="0" applyFont="1" applyBorder="1" applyAlignment="1" applyProtection="1">
      <alignment horizontal="center" vertical="center"/>
    </xf>
    <xf numFmtId="0" fontId="3" fillId="4" borderId="26" xfId="0" applyFont="1" applyFill="1" applyBorder="1"/>
    <xf numFmtId="0" fontId="5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0" borderId="24" xfId="0" applyFont="1" applyFill="1" applyBorder="1"/>
    <xf numFmtId="0" fontId="3" fillId="4" borderId="27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 applyProtection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1" fontId="28" fillId="9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 applyProtection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1" fontId="3" fillId="4" borderId="25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4" borderId="27" xfId="0" applyFont="1" applyFill="1" applyBorder="1"/>
    <xf numFmtId="0" fontId="5" fillId="4" borderId="2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/>
    </xf>
    <xf numFmtId="0" fontId="29" fillId="0" borderId="0" xfId="0" applyFont="1" applyFill="1" applyBorder="1"/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4" borderId="1" xfId="0" applyFont="1" applyFill="1" applyBorder="1"/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99CC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6"/>
  <sheetViews>
    <sheetView topLeftCell="A13" zoomScale="96" zoomScaleNormal="96" workbookViewId="0">
      <selection activeCell="E150" sqref="E150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15.140625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18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  <c r="K1" s="150"/>
      <c r="L1" s="150"/>
      <c r="M1" s="150"/>
      <c r="N1" s="150"/>
      <c r="O1" s="150"/>
      <c r="P1" s="150"/>
      <c r="Q1" s="150"/>
      <c r="R1" s="150"/>
    </row>
    <row r="2" spans="1:18" ht="15.75" thickBot="1" x14ac:dyDescent="0.3">
      <c r="A2" s="225" t="s">
        <v>365</v>
      </c>
      <c r="B2" s="226"/>
      <c r="C2" s="226"/>
      <c r="D2" s="226"/>
      <c r="E2" s="226"/>
      <c r="F2" s="226"/>
      <c r="G2" s="226"/>
      <c r="H2" s="1"/>
      <c r="I2" s="1"/>
      <c r="K2" s="156"/>
      <c r="L2" s="156"/>
      <c r="M2" s="151"/>
      <c r="N2" s="151"/>
      <c r="O2" s="157"/>
      <c r="P2" s="151"/>
      <c r="Q2" s="151"/>
      <c r="R2" s="150"/>
    </row>
    <row r="3" spans="1:18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  <c r="K3" s="156"/>
      <c r="L3" s="156"/>
      <c r="M3" s="152"/>
      <c r="N3" s="152"/>
      <c r="O3" s="157"/>
      <c r="P3" s="152"/>
      <c r="Q3" s="152"/>
      <c r="R3" s="150"/>
    </row>
    <row r="4" spans="1:18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  <c r="K4" s="153"/>
      <c r="L4" s="153"/>
      <c r="M4" s="152"/>
      <c r="N4" s="152"/>
      <c r="O4" s="154"/>
      <c r="P4" s="154"/>
      <c r="Q4" s="154"/>
      <c r="R4" s="150"/>
    </row>
    <row r="5" spans="1:18" ht="15.75" x14ac:dyDescent="0.25">
      <c r="A5" s="13" t="s">
        <v>12</v>
      </c>
      <c r="B5" s="14" t="s">
        <v>13</v>
      </c>
      <c r="C5" s="14">
        <v>290</v>
      </c>
      <c r="D5" s="14">
        <v>2</v>
      </c>
      <c r="E5" s="15"/>
      <c r="F5" s="16">
        <f t="shared" ref="F5:F19" si="0">SUM(E5*C5)</f>
        <v>0</v>
      </c>
      <c r="G5" s="17">
        <f>SUM(E5*D5)</f>
        <v>0</v>
      </c>
      <c r="H5" s="1"/>
      <c r="I5" s="18" t="s">
        <v>14</v>
      </c>
      <c r="K5" s="153"/>
      <c r="L5" s="153"/>
      <c r="M5" s="152"/>
      <c r="N5" s="152"/>
      <c r="O5" s="154"/>
      <c r="P5" s="154"/>
      <c r="Q5" s="154"/>
      <c r="R5" s="150"/>
    </row>
    <row r="6" spans="1:18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  <c r="K6" s="153"/>
      <c r="L6" s="153"/>
      <c r="M6" s="152"/>
      <c r="N6" s="152"/>
      <c r="O6" s="154"/>
      <c r="P6" s="154"/>
      <c r="Q6" s="154"/>
      <c r="R6" s="150"/>
    </row>
    <row r="7" spans="1:18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  <c r="K7" s="153"/>
      <c r="L7" s="153"/>
      <c r="M7" s="152"/>
      <c r="N7" s="152"/>
      <c r="O7" s="154"/>
      <c r="P7" s="154"/>
      <c r="Q7" s="154"/>
      <c r="R7" s="150"/>
    </row>
    <row r="8" spans="1:18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  <c r="K8" s="153"/>
      <c r="L8" s="153"/>
      <c r="M8" s="152"/>
      <c r="N8" s="152"/>
      <c r="O8" s="154"/>
      <c r="P8" s="154"/>
      <c r="Q8" s="154"/>
      <c r="R8" s="150"/>
    </row>
    <row r="9" spans="1:18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  <c r="K9" s="153"/>
      <c r="L9" s="153"/>
      <c r="M9" s="152"/>
      <c r="N9" s="152"/>
      <c r="O9" s="154"/>
      <c r="P9" s="154"/>
      <c r="Q9" s="154"/>
      <c r="R9" s="150"/>
    </row>
    <row r="10" spans="1:18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  <c r="K10" s="153"/>
      <c r="L10" s="153"/>
      <c r="M10" s="152"/>
      <c r="N10" s="152"/>
      <c r="O10" s="154"/>
      <c r="P10" s="154"/>
      <c r="Q10" s="154"/>
      <c r="R10" s="150"/>
    </row>
    <row r="11" spans="1:18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370</v>
      </c>
      <c r="K11" s="153"/>
      <c r="L11" s="153"/>
      <c r="M11" s="152"/>
      <c r="N11" s="152"/>
      <c r="O11" s="154"/>
      <c r="P11" s="154"/>
      <c r="Q11" s="154"/>
      <c r="R11" s="150"/>
    </row>
    <row r="12" spans="1:18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  <c r="K12" s="153"/>
      <c r="L12" s="153"/>
      <c r="M12" s="152"/>
      <c r="N12" s="152"/>
      <c r="O12" s="154"/>
      <c r="P12" s="154"/>
      <c r="Q12" s="154"/>
      <c r="R12" s="150"/>
    </row>
    <row r="13" spans="1:18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  <c r="K13" s="153"/>
      <c r="L13" s="153"/>
      <c r="M13" s="152"/>
      <c r="N13" s="152"/>
      <c r="O13" s="154"/>
      <c r="P13" s="154"/>
      <c r="Q13" s="154"/>
      <c r="R13" s="150"/>
    </row>
    <row r="14" spans="1:18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  <c r="K14" s="153"/>
      <c r="L14" s="153"/>
      <c r="M14" s="152"/>
      <c r="N14" s="152"/>
      <c r="O14" s="154"/>
      <c r="P14" s="154"/>
      <c r="Q14" s="154"/>
      <c r="R14" s="150"/>
    </row>
    <row r="15" spans="1:18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  <c r="K15" s="153"/>
      <c r="L15" s="153"/>
      <c r="M15" s="152"/>
      <c r="N15" s="152"/>
      <c r="O15" s="154"/>
      <c r="P15" s="154"/>
      <c r="Q15" s="154"/>
      <c r="R15" s="150"/>
    </row>
    <row r="16" spans="1:18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  <c r="K16" s="156"/>
      <c r="L16" s="156"/>
      <c r="M16" s="158"/>
      <c r="N16" s="158"/>
      <c r="O16" s="158"/>
      <c r="P16" s="155"/>
      <c r="Q16" s="155"/>
      <c r="R16" s="150"/>
    </row>
    <row r="17" spans="1:18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  <c r="K17" s="153"/>
      <c r="L17" s="153"/>
      <c r="M17" s="152"/>
      <c r="N17" s="152"/>
      <c r="O17" s="154"/>
      <c r="P17" s="154"/>
      <c r="Q17" s="154"/>
      <c r="R17" s="150"/>
    </row>
    <row r="18" spans="1:18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  <c r="K18" s="153"/>
      <c r="L18" s="153"/>
      <c r="M18" s="152"/>
      <c r="N18" s="152"/>
      <c r="O18" s="154"/>
      <c r="P18" s="154"/>
      <c r="Q18" s="154"/>
      <c r="R18" s="150"/>
    </row>
    <row r="19" spans="1:18" ht="16.5" thickBot="1" x14ac:dyDescent="0.3">
      <c r="A19" s="33"/>
      <c r="B19" s="34"/>
      <c r="C19" s="34"/>
      <c r="D19" s="34"/>
      <c r="E19" s="115"/>
      <c r="F19" s="34">
        <f t="shared" si="0"/>
        <v>0</v>
      </c>
      <c r="G19" s="171">
        <f t="shared" ref="G19" si="2">SUM(E19*D19)</f>
        <v>0</v>
      </c>
      <c r="H19" s="1"/>
      <c r="K19" s="153"/>
      <c r="L19" s="153"/>
      <c r="M19" s="152"/>
      <c r="N19" s="152"/>
      <c r="O19" s="154"/>
      <c r="P19" s="154"/>
      <c r="Q19" s="154"/>
      <c r="R19" s="150"/>
    </row>
    <row r="20" spans="1:18" ht="16.5" thickBot="1" x14ac:dyDescent="0.3">
      <c r="A20" s="172" t="s">
        <v>44</v>
      </c>
      <c r="B20" s="173"/>
      <c r="C20" s="173"/>
      <c r="D20" s="173"/>
      <c r="E20" s="173"/>
      <c r="F20" s="174">
        <f>SUM(F5:F19)</f>
        <v>0</v>
      </c>
      <c r="G20" s="175">
        <f>SUM(G5:G19)</f>
        <v>0</v>
      </c>
      <c r="H20" s="1"/>
      <c r="I20" s="8" t="s">
        <v>45</v>
      </c>
      <c r="K20" s="153"/>
      <c r="L20" s="153"/>
      <c r="M20" s="152"/>
      <c r="N20" s="152"/>
      <c r="O20" s="154"/>
      <c r="P20" s="154"/>
      <c r="Q20" s="154"/>
      <c r="R20" s="150"/>
    </row>
    <row r="21" spans="1:18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  <c r="K21" s="153"/>
      <c r="L21" s="153"/>
      <c r="M21" s="152"/>
      <c r="N21" s="152"/>
      <c r="O21" s="154"/>
      <c r="P21" s="154"/>
      <c r="Q21" s="154"/>
      <c r="R21" s="150"/>
    </row>
    <row r="22" spans="1:18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  <c r="K22" s="153"/>
      <c r="L22" s="153"/>
      <c r="M22" s="152"/>
      <c r="N22" s="152"/>
      <c r="O22" s="154"/>
      <c r="P22" s="154"/>
      <c r="Q22" s="154"/>
      <c r="R22" s="150"/>
    </row>
    <row r="23" spans="1:18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  <c r="K23" s="153"/>
      <c r="L23" s="153"/>
      <c r="M23" s="152"/>
      <c r="N23" s="152"/>
      <c r="O23" s="154"/>
      <c r="P23" s="154"/>
      <c r="Q23" s="154"/>
      <c r="R23" s="150"/>
    </row>
    <row r="24" spans="1:18" ht="15.75" x14ac:dyDescent="0.25">
      <c r="A24" s="13" t="s">
        <v>49</v>
      </c>
      <c r="B24" s="14" t="s">
        <v>33</v>
      </c>
      <c r="C24" s="14">
        <v>1340</v>
      </c>
      <c r="D24" s="14">
        <v>21</v>
      </c>
      <c r="E24" s="15"/>
      <c r="F24" s="16">
        <f>SUM(E24*C24)</f>
        <v>0</v>
      </c>
      <c r="G24" s="17">
        <f>SUM(E24*D24)</f>
        <v>0</v>
      </c>
      <c r="H24" s="1"/>
      <c r="I24" s="8" t="s">
        <v>50</v>
      </c>
      <c r="K24" s="153"/>
      <c r="L24" s="153"/>
      <c r="M24" s="152"/>
      <c r="N24" s="152"/>
      <c r="O24" s="154"/>
      <c r="P24" s="154"/>
      <c r="Q24" s="154"/>
      <c r="R24" s="150"/>
    </row>
    <row r="25" spans="1:18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85"/>
      <c r="F25" s="22">
        <f>SUM(E25*C25)</f>
        <v>0</v>
      </c>
      <c r="G25" s="23">
        <f>SUM(E25*D25)</f>
        <v>0</v>
      </c>
      <c r="H25" s="1"/>
      <c r="I25" s="12" t="s">
        <v>52</v>
      </c>
      <c r="K25" s="153"/>
      <c r="L25" s="153"/>
      <c r="M25" s="152"/>
      <c r="N25" s="152"/>
      <c r="O25" s="154"/>
      <c r="P25" s="154"/>
      <c r="Q25" s="154"/>
      <c r="R25" s="150"/>
    </row>
    <row r="26" spans="1:18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85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371</v>
      </c>
      <c r="K26" s="153"/>
      <c r="L26" s="153"/>
      <c r="M26" s="152"/>
      <c r="N26" s="152"/>
      <c r="O26" s="154"/>
      <c r="P26" s="154"/>
      <c r="Q26" s="154"/>
      <c r="R26" s="150"/>
    </row>
    <row r="27" spans="1:18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85"/>
      <c r="F27" s="22">
        <f t="shared" si="3"/>
        <v>0</v>
      </c>
      <c r="G27" s="23">
        <f t="shared" si="4"/>
        <v>0</v>
      </c>
      <c r="H27" s="1"/>
      <c r="I27" s="1"/>
      <c r="K27" s="153"/>
      <c r="L27" s="153"/>
      <c r="M27" s="152"/>
      <c r="N27" s="152"/>
      <c r="O27" s="154"/>
      <c r="P27" s="154"/>
      <c r="Q27" s="154"/>
      <c r="R27" s="150"/>
    </row>
    <row r="28" spans="1:18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85"/>
      <c r="F28" s="22">
        <f t="shared" si="3"/>
        <v>0</v>
      </c>
      <c r="G28" s="23">
        <f t="shared" si="4"/>
        <v>0</v>
      </c>
      <c r="H28" s="1"/>
      <c r="I28" s="1"/>
      <c r="K28" s="153"/>
      <c r="L28" s="153"/>
      <c r="M28" s="152"/>
      <c r="N28" s="152"/>
      <c r="O28" s="154"/>
      <c r="P28" s="154"/>
      <c r="Q28" s="154"/>
      <c r="R28" s="150"/>
    </row>
    <row r="29" spans="1:18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85"/>
      <c r="F29" s="22">
        <f t="shared" si="3"/>
        <v>0</v>
      </c>
      <c r="G29" s="23">
        <f t="shared" si="4"/>
        <v>0</v>
      </c>
      <c r="H29" s="1"/>
      <c r="I29" s="1"/>
      <c r="K29" s="153"/>
      <c r="L29" s="153"/>
      <c r="M29" s="152"/>
      <c r="N29" s="152"/>
      <c r="O29" s="154"/>
      <c r="P29" s="154"/>
      <c r="Q29" s="154"/>
      <c r="R29" s="150"/>
    </row>
    <row r="30" spans="1:18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85"/>
      <c r="F30" s="22">
        <f t="shared" si="3"/>
        <v>0</v>
      </c>
      <c r="G30" s="23">
        <f t="shared" si="4"/>
        <v>0</v>
      </c>
      <c r="H30" s="1"/>
      <c r="I30" s="1"/>
      <c r="K30" s="153"/>
      <c r="L30" s="153"/>
      <c r="M30" s="152"/>
      <c r="N30" s="152"/>
      <c r="O30" s="154"/>
      <c r="P30" s="154"/>
      <c r="Q30" s="154"/>
      <c r="R30" s="150"/>
    </row>
    <row r="31" spans="1:18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85"/>
      <c r="F31" s="22">
        <f t="shared" si="3"/>
        <v>0</v>
      </c>
      <c r="G31" s="23">
        <f t="shared" si="4"/>
        <v>0</v>
      </c>
      <c r="H31" s="1"/>
      <c r="I31" s="1"/>
      <c r="K31" s="153"/>
      <c r="L31" s="153"/>
      <c r="M31" s="152"/>
      <c r="N31" s="152"/>
      <c r="O31" s="154"/>
      <c r="P31" s="154"/>
      <c r="Q31" s="154"/>
      <c r="R31" s="150"/>
    </row>
    <row r="32" spans="1:18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85"/>
      <c r="F32" s="27">
        <f t="shared" si="3"/>
        <v>0</v>
      </c>
      <c r="G32" s="23">
        <f>SUM(E32*D32)</f>
        <v>0</v>
      </c>
      <c r="H32" s="1"/>
      <c r="I32" s="1"/>
      <c r="K32" s="153"/>
      <c r="L32" s="153"/>
      <c r="M32" s="152"/>
      <c r="N32" s="152"/>
      <c r="O32" s="154"/>
      <c r="P32" s="154"/>
      <c r="Q32" s="154"/>
      <c r="R32" s="150"/>
    </row>
    <row r="33" spans="1:18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85"/>
      <c r="F33" s="22">
        <f t="shared" si="3"/>
        <v>0</v>
      </c>
      <c r="G33" s="23">
        <f t="shared" si="4"/>
        <v>0</v>
      </c>
      <c r="H33" s="1"/>
      <c r="I33" s="1"/>
      <c r="K33" s="156"/>
      <c r="L33" s="156"/>
      <c r="M33" s="158"/>
      <c r="N33" s="158"/>
      <c r="O33" s="158"/>
      <c r="P33" s="154"/>
      <c r="Q33" s="154"/>
      <c r="R33" s="150"/>
    </row>
    <row r="34" spans="1:18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85"/>
      <c r="F34" s="22">
        <f t="shared" si="3"/>
        <v>0</v>
      </c>
      <c r="G34" s="23">
        <f t="shared" si="4"/>
        <v>0</v>
      </c>
      <c r="H34" s="1"/>
      <c r="I34" s="1"/>
      <c r="K34" s="153"/>
      <c r="L34" s="153"/>
      <c r="M34" s="152"/>
      <c r="N34" s="152"/>
      <c r="O34" s="154"/>
      <c r="P34" s="154"/>
      <c r="Q34" s="154"/>
      <c r="R34" s="150"/>
    </row>
    <row r="35" spans="1:18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85"/>
      <c r="F35" s="22">
        <f t="shared" si="3"/>
        <v>0</v>
      </c>
      <c r="G35" s="23">
        <f t="shared" si="4"/>
        <v>0</v>
      </c>
      <c r="H35" s="1"/>
      <c r="I35" s="1"/>
      <c r="K35" s="153"/>
      <c r="L35" s="153"/>
      <c r="M35" s="152"/>
      <c r="N35" s="152"/>
      <c r="O35" s="154"/>
      <c r="P35" s="154"/>
      <c r="Q35" s="154"/>
      <c r="R35" s="150"/>
    </row>
    <row r="36" spans="1:18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85"/>
      <c r="F36" s="27">
        <f t="shared" si="3"/>
        <v>0</v>
      </c>
      <c r="G36" s="23">
        <f t="shared" si="4"/>
        <v>0</v>
      </c>
      <c r="H36" s="1"/>
      <c r="I36" s="1"/>
      <c r="K36" s="153"/>
      <c r="L36" s="153"/>
      <c r="M36" s="152"/>
      <c r="N36" s="152"/>
      <c r="O36" s="154"/>
      <c r="P36" s="154"/>
      <c r="Q36" s="154"/>
      <c r="R36" s="150"/>
    </row>
    <row r="37" spans="1:18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85"/>
      <c r="F37" s="22">
        <f t="shared" si="3"/>
        <v>0</v>
      </c>
      <c r="G37" s="23">
        <f t="shared" si="4"/>
        <v>0</v>
      </c>
      <c r="H37" s="1"/>
      <c r="I37" s="1"/>
      <c r="K37" s="153"/>
      <c r="L37" s="153"/>
      <c r="M37" s="152"/>
      <c r="N37" s="152"/>
      <c r="O37" s="154"/>
      <c r="P37" s="154"/>
      <c r="Q37" s="154"/>
      <c r="R37" s="150"/>
    </row>
    <row r="38" spans="1:18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85"/>
      <c r="F38" s="22">
        <f t="shared" si="3"/>
        <v>0</v>
      </c>
      <c r="G38" s="23">
        <f t="shared" si="4"/>
        <v>0</v>
      </c>
      <c r="H38" s="1"/>
      <c r="I38" s="1"/>
      <c r="K38" s="153"/>
      <c r="L38" s="153"/>
      <c r="M38" s="152"/>
      <c r="N38" s="152"/>
      <c r="O38" s="154"/>
      <c r="P38" s="154"/>
      <c r="Q38" s="154"/>
      <c r="R38" s="150"/>
    </row>
    <row r="39" spans="1:18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85"/>
      <c r="F39" s="22">
        <f t="shared" si="3"/>
        <v>0</v>
      </c>
      <c r="G39" s="23">
        <f t="shared" si="4"/>
        <v>0</v>
      </c>
      <c r="H39" s="1"/>
      <c r="I39" s="1"/>
      <c r="K39" s="153"/>
      <c r="L39" s="153"/>
      <c r="M39" s="152"/>
      <c r="N39" s="152"/>
      <c r="O39" s="153"/>
      <c r="P39" s="153"/>
      <c r="Q39" s="153"/>
      <c r="R39" s="150"/>
    </row>
    <row r="40" spans="1:18" ht="15.75" x14ac:dyDescent="0.25">
      <c r="A40" s="19"/>
      <c r="B40" s="20"/>
      <c r="C40" s="20"/>
      <c r="D40" s="20"/>
      <c r="E40" s="85"/>
      <c r="F40" s="22">
        <f>SUM(E40*C40)</f>
        <v>0</v>
      </c>
      <c r="G40" s="23">
        <f>SUM(E40*D40)</f>
        <v>0</v>
      </c>
      <c r="H40" s="1"/>
      <c r="I40" s="1"/>
      <c r="K40" s="153"/>
      <c r="L40" s="153"/>
      <c r="M40" s="152"/>
      <c r="N40" s="152"/>
      <c r="O40" s="153"/>
      <c r="P40" s="153"/>
      <c r="Q40" s="153"/>
      <c r="R40" s="150"/>
    </row>
    <row r="41" spans="1:18" ht="15.75" x14ac:dyDescent="0.25">
      <c r="A41" s="19"/>
      <c r="B41" s="20"/>
      <c r="C41" s="20"/>
      <c r="D41" s="20"/>
      <c r="E41" s="85"/>
      <c r="F41" s="22">
        <f>SUM(E41*C41)</f>
        <v>0</v>
      </c>
      <c r="G41" s="23">
        <f>SUM(E41*D41)</f>
        <v>0</v>
      </c>
      <c r="H41" s="1"/>
      <c r="I41" s="1"/>
      <c r="K41" s="153"/>
      <c r="L41" s="153"/>
      <c r="M41" s="152"/>
      <c r="N41" s="152"/>
      <c r="O41" s="153"/>
      <c r="P41" s="153"/>
      <c r="Q41" s="153"/>
      <c r="R41" s="150"/>
    </row>
    <row r="42" spans="1:18" ht="16.5" thickBot="1" x14ac:dyDescent="0.3">
      <c r="A42" s="170"/>
      <c r="B42" s="116"/>
      <c r="C42" s="116"/>
      <c r="D42" s="116"/>
      <c r="E42" s="176"/>
      <c r="F42" s="112">
        <f>SUM(E42*C42)</f>
        <v>0</v>
      </c>
      <c r="G42" s="171">
        <f>SUM(E42*D42)</f>
        <v>0</v>
      </c>
      <c r="H42" s="1"/>
      <c r="I42" s="1"/>
      <c r="K42" s="153"/>
      <c r="L42" s="153"/>
      <c r="M42" s="152"/>
      <c r="N42" s="152"/>
      <c r="O42" s="153"/>
      <c r="P42" s="153"/>
      <c r="Q42" s="153"/>
      <c r="R42" s="150"/>
    </row>
    <row r="43" spans="1:18" ht="16.5" thickBot="1" x14ac:dyDescent="0.3">
      <c r="A43" s="172" t="s">
        <v>67</v>
      </c>
      <c r="B43" s="173"/>
      <c r="C43" s="173"/>
      <c r="D43" s="173"/>
      <c r="E43" s="173"/>
      <c r="F43" s="174">
        <f>SUM(F24:F42)</f>
        <v>0</v>
      </c>
      <c r="G43" s="175">
        <f>SUM(G24:G42)</f>
        <v>0</v>
      </c>
      <c r="H43" s="1"/>
      <c r="I43" s="1"/>
      <c r="K43" s="153"/>
      <c r="L43" s="153"/>
      <c r="M43" s="152"/>
      <c r="N43" s="152"/>
      <c r="O43" s="153"/>
      <c r="P43" s="153"/>
      <c r="Q43" s="153"/>
      <c r="R43" s="150"/>
    </row>
    <row r="44" spans="1:18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  <c r="K44" s="153"/>
      <c r="L44" s="153"/>
      <c r="M44" s="152"/>
      <c r="N44" s="152"/>
      <c r="O44" s="153"/>
      <c r="P44" s="153"/>
      <c r="Q44" s="153"/>
      <c r="R44" s="150"/>
    </row>
    <row r="45" spans="1:18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  <c r="K45" s="153"/>
      <c r="L45" s="153"/>
      <c r="M45" s="158"/>
      <c r="N45" s="158"/>
      <c r="O45" s="158"/>
      <c r="P45" s="154"/>
      <c r="Q45" s="154"/>
      <c r="R45" s="150"/>
    </row>
    <row r="46" spans="1:18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  <c r="K46" s="28"/>
      <c r="L46" s="28"/>
      <c r="M46" s="28"/>
      <c r="N46" s="28"/>
      <c r="O46" s="28"/>
      <c r="P46" s="28"/>
      <c r="Q46" s="28"/>
      <c r="R46" s="150"/>
    </row>
    <row r="47" spans="1:18" ht="15.75" x14ac:dyDescent="0.25">
      <c r="A47" s="13" t="s">
        <v>69</v>
      </c>
      <c r="B47" s="14" t="s">
        <v>33</v>
      </c>
      <c r="C47" s="14">
        <v>1400</v>
      </c>
      <c r="D47" s="14">
        <v>21</v>
      </c>
      <c r="E47" s="15"/>
      <c r="F47" s="16">
        <f>SUM(E47*C47)</f>
        <v>0</v>
      </c>
      <c r="G47" s="17">
        <f>SUM(E47*D47)</f>
        <v>0</v>
      </c>
      <c r="H47" s="1"/>
      <c r="I47" s="1"/>
      <c r="K47" s="150"/>
      <c r="L47" s="150"/>
      <c r="M47" s="150"/>
      <c r="N47" s="150"/>
      <c r="O47" s="150"/>
      <c r="P47" s="150"/>
      <c r="Q47" s="150"/>
      <c r="R47" s="150"/>
    </row>
    <row r="48" spans="1:18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85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  <c r="K48" s="150"/>
      <c r="L48" s="150"/>
      <c r="M48" s="150"/>
      <c r="N48" s="150"/>
      <c r="O48" s="150"/>
      <c r="P48" s="150"/>
      <c r="Q48" s="150"/>
      <c r="R48" s="150"/>
    </row>
    <row r="49" spans="1:18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85"/>
      <c r="F49" s="22">
        <f t="shared" si="5"/>
        <v>0</v>
      </c>
      <c r="G49" s="23">
        <f t="shared" si="6"/>
        <v>0</v>
      </c>
      <c r="H49" s="1"/>
      <c r="I49" s="1"/>
      <c r="K49" s="150"/>
      <c r="L49" s="150"/>
      <c r="M49" s="150"/>
      <c r="N49" s="150"/>
      <c r="O49" s="150"/>
      <c r="P49" s="150"/>
      <c r="Q49" s="150"/>
      <c r="R49" s="150"/>
    </row>
    <row r="50" spans="1:18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85"/>
      <c r="F50" s="22">
        <f t="shared" si="5"/>
        <v>0</v>
      </c>
      <c r="G50" s="23">
        <f t="shared" si="6"/>
        <v>0</v>
      </c>
      <c r="H50" s="1"/>
      <c r="I50" s="1"/>
      <c r="K50" s="150"/>
      <c r="L50" s="150"/>
      <c r="M50" s="150"/>
      <c r="N50" s="150"/>
      <c r="O50" s="150"/>
      <c r="P50" s="150"/>
      <c r="Q50" s="150"/>
      <c r="R50" s="150"/>
    </row>
    <row r="51" spans="1:18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85"/>
      <c r="F51" s="22">
        <f>SUM(E51*C51)</f>
        <v>0</v>
      </c>
      <c r="G51" s="23">
        <f>SUM(E51*D51)</f>
        <v>0</v>
      </c>
      <c r="H51" s="1"/>
      <c r="I51" s="1"/>
      <c r="K51" s="150"/>
      <c r="L51" s="150"/>
      <c r="M51" s="150"/>
      <c r="N51" s="150"/>
      <c r="O51" s="150"/>
      <c r="P51" s="150"/>
      <c r="Q51" s="150"/>
      <c r="R51" s="150"/>
    </row>
    <row r="52" spans="1:18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85"/>
      <c r="F52" s="22">
        <f t="shared" si="5"/>
        <v>0</v>
      </c>
      <c r="G52" s="23">
        <f t="shared" si="6"/>
        <v>0</v>
      </c>
      <c r="H52" s="1"/>
      <c r="I52" s="1"/>
      <c r="K52" s="150"/>
      <c r="L52" s="150"/>
      <c r="M52" s="150"/>
      <c r="N52" s="150"/>
      <c r="O52" s="150"/>
      <c r="P52" s="150"/>
      <c r="Q52" s="150"/>
      <c r="R52" s="150"/>
    </row>
    <row r="53" spans="1:18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85"/>
      <c r="F53" s="22">
        <f t="shared" si="5"/>
        <v>0</v>
      </c>
      <c r="G53" s="23">
        <f t="shared" si="6"/>
        <v>0</v>
      </c>
      <c r="H53" s="1"/>
      <c r="I53" s="1"/>
      <c r="K53" s="150"/>
      <c r="L53" s="150"/>
      <c r="M53" s="150"/>
      <c r="N53" s="150"/>
      <c r="O53" s="150"/>
      <c r="P53" s="150"/>
      <c r="Q53" s="150"/>
      <c r="R53" s="150"/>
    </row>
    <row r="54" spans="1:18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85"/>
      <c r="F54" s="22">
        <f t="shared" si="5"/>
        <v>0</v>
      </c>
      <c r="G54" s="23">
        <f t="shared" si="6"/>
        <v>0</v>
      </c>
      <c r="H54" s="1"/>
      <c r="I54" s="1"/>
      <c r="K54" s="150"/>
      <c r="L54" s="150"/>
      <c r="M54" s="150"/>
      <c r="N54" s="150"/>
      <c r="O54" s="150"/>
      <c r="P54" s="150"/>
      <c r="Q54" s="150"/>
      <c r="R54" s="150"/>
    </row>
    <row r="55" spans="1:18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85"/>
      <c r="F55" s="27">
        <f t="shared" si="5"/>
        <v>0</v>
      </c>
      <c r="G55" s="23">
        <f t="shared" si="6"/>
        <v>0</v>
      </c>
      <c r="H55" s="1"/>
      <c r="I55" s="1"/>
      <c r="K55" s="150"/>
      <c r="L55" s="150"/>
      <c r="M55" s="150"/>
      <c r="N55" s="150"/>
      <c r="O55" s="150"/>
      <c r="P55" s="150"/>
      <c r="Q55" s="150"/>
      <c r="R55" s="150"/>
    </row>
    <row r="56" spans="1:18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85"/>
      <c r="F56" s="22">
        <f t="shared" si="5"/>
        <v>0</v>
      </c>
      <c r="G56" s="23">
        <f t="shared" si="6"/>
        <v>0</v>
      </c>
      <c r="H56" s="1"/>
      <c r="I56" s="1"/>
      <c r="K56" s="150"/>
      <c r="L56" s="150"/>
      <c r="M56" s="150"/>
      <c r="N56" s="150"/>
      <c r="O56" s="150"/>
      <c r="P56" s="150"/>
      <c r="Q56" s="150"/>
      <c r="R56" s="150"/>
    </row>
    <row r="57" spans="1:18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85"/>
      <c r="F57" s="22">
        <f t="shared" si="5"/>
        <v>0</v>
      </c>
      <c r="G57" s="23">
        <f t="shared" si="6"/>
        <v>0</v>
      </c>
      <c r="H57" s="1"/>
      <c r="I57" s="1"/>
      <c r="K57" s="150"/>
      <c r="L57" s="150"/>
      <c r="M57" s="150"/>
      <c r="N57" s="150"/>
      <c r="O57" s="150"/>
      <c r="P57" s="150"/>
      <c r="Q57" s="150"/>
      <c r="R57" s="150"/>
    </row>
    <row r="58" spans="1:18" ht="15.75" x14ac:dyDescent="0.25">
      <c r="A58" s="19"/>
      <c r="B58" s="20"/>
      <c r="C58" s="20"/>
      <c r="D58" s="20"/>
      <c r="E58" s="85"/>
      <c r="F58" s="22">
        <f>SUM(E58*C58)</f>
        <v>0</v>
      </c>
      <c r="G58" s="23">
        <f>SUM(E58*D58)</f>
        <v>0</v>
      </c>
      <c r="H58" s="1"/>
      <c r="I58" s="1"/>
      <c r="K58" s="150"/>
      <c r="L58" s="150"/>
      <c r="M58" s="150"/>
      <c r="N58" s="150"/>
      <c r="O58" s="150"/>
      <c r="P58" s="150"/>
      <c r="Q58" s="150"/>
      <c r="R58" s="150"/>
    </row>
    <row r="59" spans="1:18" ht="16.5" thickBot="1" x14ac:dyDescent="0.3">
      <c r="A59" s="177"/>
      <c r="B59" s="124"/>
      <c r="C59" s="124"/>
      <c r="D59" s="124"/>
      <c r="E59" s="176"/>
      <c r="F59" s="124">
        <f>SUM(E59*C59)</f>
        <v>0</v>
      </c>
      <c r="G59" s="171">
        <f>SUM(E59*D59)</f>
        <v>0</v>
      </c>
      <c r="H59" s="1"/>
      <c r="I59" s="1"/>
      <c r="K59" s="150"/>
      <c r="L59" s="150"/>
      <c r="M59" s="150"/>
      <c r="N59" s="150"/>
      <c r="O59" s="150"/>
      <c r="P59" s="150"/>
      <c r="Q59" s="150"/>
      <c r="R59" s="150"/>
    </row>
    <row r="60" spans="1:18" ht="16.5" thickBot="1" x14ac:dyDescent="0.3">
      <c r="A60" s="172" t="s">
        <v>82</v>
      </c>
      <c r="B60" s="173"/>
      <c r="C60" s="173"/>
      <c r="D60" s="173"/>
      <c r="E60" s="173"/>
      <c r="F60" s="174">
        <f>SUM(F47:F59)</f>
        <v>0</v>
      </c>
      <c r="G60" s="175">
        <f>SUM(G47:G59)</f>
        <v>0</v>
      </c>
      <c r="H60" s="1"/>
      <c r="I60" s="1"/>
      <c r="K60" s="150"/>
      <c r="L60" s="150"/>
      <c r="M60" s="150"/>
      <c r="N60" s="150"/>
      <c r="O60" s="150"/>
      <c r="P60" s="150"/>
      <c r="Q60" s="150"/>
      <c r="R60" s="150"/>
    </row>
    <row r="61" spans="1:18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  <c r="K61" s="150"/>
      <c r="L61" s="150"/>
      <c r="M61" s="150"/>
      <c r="N61" s="150"/>
      <c r="O61" s="150"/>
      <c r="P61" s="150"/>
      <c r="Q61" s="150"/>
      <c r="R61" s="150"/>
    </row>
    <row r="62" spans="1:18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  <c r="K62" s="150"/>
      <c r="L62" s="150"/>
      <c r="M62" s="150"/>
      <c r="N62" s="150"/>
      <c r="O62" s="150"/>
      <c r="P62" s="150"/>
      <c r="Q62" s="150"/>
      <c r="R62" s="150"/>
    </row>
    <row r="63" spans="1:18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  <c r="K63" s="150"/>
      <c r="L63" s="150"/>
      <c r="M63" s="150"/>
      <c r="N63" s="150"/>
      <c r="O63" s="150"/>
      <c r="P63" s="150"/>
      <c r="Q63" s="150"/>
      <c r="R63" s="150"/>
    </row>
    <row r="64" spans="1:18" ht="15.75" x14ac:dyDescent="0.25">
      <c r="A64" s="13" t="s">
        <v>84</v>
      </c>
      <c r="B64" s="14" t="s">
        <v>28</v>
      </c>
      <c r="C64" s="14">
        <v>85</v>
      </c>
      <c r="D64" s="14">
        <v>0</v>
      </c>
      <c r="E64" s="15"/>
      <c r="F64" s="16">
        <f t="shared" ref="F64:F94" si="7">SUM(E64*C64)</f>
        <v>0</v>
      </c>
      <c r="G64" s="17">
        <f t="shared" ref="G64:G94" si="8">SUM(E64*D64)</f>
        <v>0</v>
      </c>
      <c r="H64" s="1"/>
      <c r="I64" s="1"/>
      <c r="K64" s="150"/>
      <c r="L64" s="150"/>
      <c r="M64" s="150"/>
      <c r="N64" s="150"/>
      <c r="O64" s="150"/>
      <c r="P64" s="150"/>
      <c r="Q64" s="150"/>
      <c r="R64" s="150"/>
    </row>
    <row r="65" spans="1:18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85"/>
      <c r="F65" s="22">
        <f t="shared" si="7"/>
        <v>0</v>
      </c>
      <c r="G65" s="23">
        <f t="shared" si="8"/>
        <v>0</v>
      </c>
      <c r="H65" s="1"/>
      <c r="I65" s="1"/>
      <c r="K65" s="150"/>
      <c r="L65" s="150"/>
      <c r="M65" s="150"/>
      <c r="N65" s="150"/>
      <c r="O65" s="150"/>
      <c r="P65" s="150"/>
      <c r="Q65" s="150"/>
      <c r="R65" s="150"/>
    </row>
    <row r="66" spans="1:18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85"/>
      <c r="F66" s="22">
        <f t="shared" si="7"/>
        <v>0</v>
      </c>
      <c r="G66" s="23">
        <f t="shared" si="8"/>
        <v>0</v>
      </c>
      <c r="H66" s="1"/>
      <c r="I66" s="1"/>
    </row>
    <row r="67" spans="1:18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85"/>
      <c r="F67" s="22">
        <f t="shared" si="7"/>
        <v>0</v>
      </c>
      <c r="G67" s="23">
        <f t="shared" si="8"/>
        <v>0</v>
      </c>
      <c r="H67" s="1"/>
      <c r="I67" s="1"/>
    </row>
    <row r="68" spans="1:18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85"/>
      <c r="F68" s="22">
        <f t="shared" si="7"/>
        <v>0</v>
      </c>
      <c r="G68" s="23">
        <f t="shared" si="8"/>
        <v>0</v>
      </c>
      <c r="H68" s="1"/>
      <c r="I68" s="1"/>
    </row>
    <row r="69" spans="1:18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85"/>
      <c r="F69" s="22">
        <f t="shared" si="7"/>
        <v>0</v>
      </c>
      <c r="G69" s="23">
        <f t="shared" si="8"/>
        <v>0</v>
      </c>
      <c r="H69" s="1"/>
      <c r="I69" s="1"/>
    </row>
    <row r="70" spans="1:18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85"/>
      <c r="F70" s="22">
        <f t="shared" si="7"/>
        <v>0</v>
      </c>
      <c r="G70" s="23">
        <f t="shared" si="8"/>
        <v>0</v>
      </c>
      <c r="H70" s="1"/>
      <c r="I70" s="1"/>
    </row>
    <row r="71" spans="1:18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85"/>
      <c r="F71" s="22">
        <f t="shared" si="7"/>
        <v>0</v>
      </c>
      <c r="G71" s="23">
        <f t="shared" si="8"/>
        <v>0</v>
      </c>
      <c r="H71" s="1"/>
      <c r="I71" s="1"/>
    </row>
    <row r="72" spans="1:18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85"/>
      <c r="F72" s="27">
        <f t="shared" si="7"/>
        <v>0</v>
      </c>
      <c r="G72" s="23">
        <f t="shared" si="8"/>
        <v>0</v>
      </c>
      <c r="H72" s="1"/>
      <c r="I72" s="1"/>
    </row>
    <row r="73" spans="1:18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85"/>
      <c r="F73" s="22">
        <f t="shared" si="7"/>
        <v>0</v>
      </c>
      <c r="G73" s="23">
        <f t="shared" si="8"/>
        <v>0</v>
      </c>
      <c r="H73" s="1"/>
      <c r="I73" s="1"/>
    </row>
    <row r="74" spans="1:18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85"/>
      <c r="F74" s="22">
        <f t="shared" si="7"/>
        <v>0</v>
      </c>
      <c r="G74" s="23">
        <f t="shared" si="8"/>
        <v>0</v>
      </c>
      <c r="H74" s="1"/>
      <c r="I74" s="1"/>
    </row>
    <row r="75" spans="1:18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85"/>
      <c r="F75" s="22">
        <f t="shared" si="7"/>
        <v>0</v>
      </c>
      <c r="G75" s="23">
        <f t="shared" si="8"/>
        <v>0</v>
      </c>
      <c r="H75" s="1"/>
      <c r="I75" s="1"/>
    </row>
    <row r="76" spans="1:18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85"/>
      <c r="F76" s="27">
        <f t="shared" si="7"/>
        <v>0</v>
      </c>
      <c r="G76" s="23">
        <f t="shared" si="8"/>
        <v>0</v>
      </c>
      <c r="H76" s="1"/>
      <c r="I76" s="1"/>
    </row>
    <row r="77" spans="1:18" ht="15.75" x14ac:dyDescent="0.25">
      <c r="A77" s="13" t="s">
        <v>93</v>
      </c>
      <c r="B77" s="14" t="s">
        <v>94</v>
      </c>
      <c r="C77" s="14">
        <v>750</v>
      </c>
      <c r="D77" s="14">
        <v>8</v>
      </c>
      <c r="E77" s="85"/>
      <c r="F77" s="16">
        <f t="shared" si="7"/>
        <v>0</v>
      </c>
      <c r="G77" s="17">
        <f t="shared" si="8"/>
        <v>0</v>
      </c>
      <c r="H77" s="1"/>
      <c r="I77" s="1"/>
    </row>
    <row r="78" spans="1:18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85"/>
      <c r="F78" s="22">
        <f t="shared" si="7"/>
        <v>0</v>
      </c>
      <c r="G78" s="23">
        <f t="shared" si="8"/>
        <v>0</v>
      </c>
      <c r="H78" s="1"/>
      <c r="I78" s="1"/>
    </row>
    <row r="79" spans="1:18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85"/>
      <c r="F79" s="22">
        <f t="shared" si="7"/>
        <v>0</v>
      </c>
      <c r="G79" s="23">
        <f t="shared" si="8"/>
        <v>0</v>
      </c>
      <c r="H79" s="1"/>
      <c r="I79" s="1"/>
    </row>
    <row r="80" spans="1:18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85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85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85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85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85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85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85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85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85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85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4">
        <v>1790</v>
      </c>
      <c r="D90" s="14">
        <v>2</v>
      </c>
      <c r="E90" s="85"/>
      <c r="F90" s="16">
        <f t="shared" si="7"/>
        <v>0</v>
      </c>
      <c r="G90" s="17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85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85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85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85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85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85"/>
      <c r="F96" s="22">
        <f>SUM(E96*C96)</f>
        <v>0</v>
      </c>
      <c r="G96" s="23">
        <f>SUM(E96*D96)</f>
        <v>0</v>
      </c>
      <c r="H96" s="1"/>
      <c r="I96" s="1"/>
    </row>
    <row r="97" spans="1:9" ht="16.5" thickBot="1" x14ac:dyDescent="0.3">
      <c r="A97" s="182"/>
      <c r="B97" s="183"/>
      <c r="C97" s="183"/>
      <c r="D97" s="183"/>
      <c r="E97" s="184"/>
      <c r="F97" s="185">
        <f>SUM(E97*C97)</f>
        <v>0</v>
      </c>
      <c r="G97" s="186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4" t="s">
        <v>21</v>
      </c>
      <c r="C102" s="14">
        <v>1160</v>
      </c>
      <c r="D102" s="14">
        <v>3</v>
      </c>
      <c r="E102" s="15"/>
      <c r="F102" s="16">
        <f t="shared" ref="F102:F121" si="9">SUM(E102*C102)</f>
        <v>0</v>
      </c>
      <c r="G102" s="17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85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85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85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85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4" t="s">
        <v>33</v>
      </c>
      <c r="C107" s="14">
        <v>965</v>
      </c>
      <c r="D107" s="14">
        <v>17</v>
      </c>
      <c r="E107" s="85"/>
      <c r="F107" s="16">
        <f t="shared" si="9"/>
        <v>0</v>
      </c>
      <c r="G107" s="17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85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85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85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85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4" t="s">
        <v>33</v>
      </c>
      <c r="C112" s="14">
        <v>1265</v>
      </c>
      <c r="D112" s="14">
        <v>10</v>
      </c>
      <c r="E112" s="85"/>
      <c r="F112" s="16">
        <f t="shared" si="9"/>
        <v>0</v>
      </c>
      <c r="G112" s="17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85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85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85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85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4" t="s">
        <v>33</v>
      </c>
      <c r="C117" s="14">
        <v>550</v>
      </c>
      <c r="D117" s="14">
        <v>3</v>
      </c>
      <c r="E117" s="85"/>
      <c r="F117" s="16">
        <f t="shared" si="9"/>
        <v>0</v>
      </c>
      <c r="G117" s="17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85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85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85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85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4"/>
      <c r="C122" s="14"/>
      <c r="D122" s="14"/>
      <c r="E122" s="85"/>
      <c r="F122" s="16">
        <f>SUM(E122*C122)</f>
        <v>0</v>
      </c>
      <c r="G122" s="17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85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85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85"/>
      <c r="F125" s="22">
        <f>SUM(E125*C125)</f>
        <v>0</v>
      </c>
      <c r="G125" s="23">
        <f>SUM(E125*D125)</f>
        <v>0</v>
      </c>
      <c r="H125" s="1"/>
      <c r="I125" s="1"/>
    </row>
    <row r="126" spans="1:9" ht="16.5" thickBot="1" x14ac:dyDescent="0.3">
      <c r="A126" s="170"/>
      <c r="B126" s="116"/>
      <c r="C126" s="116"/>
      <c r="D126" s="116"/>
      <c r="E126" s="176"/>
      <c r="F126" s="112">
        <f>SUM(E126*C126)</f>
        <v>0</v>
      </c>
      <c r="G126" s="171">
        <f>SUM(E126*D126)</f>
        <v>0</v>
      </c>
      <c r="H126" s="1"/>
      <c r="I126" s="1"/>
    </row>
    <row r="127" spans="1:9" ht="16.5" thickBot="1" x14ac:dyDescent="0.3">
      <c r="A127" s="172" t="s">
        <v>129</v>
      </c>
      <c r="B127" s="173"/>
      <c r="C127" s="173"/>
      <c r="D127" s="173"/>
      <c r="E127" s="173"/>
      <c r="F127" s="178">
        <f>SUM(F102:F126)</f>
        <v>0</v>
      </c>
      <c r="G127" s="179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166"/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24" thickBot="1" x14ac:dyDescent="0.4">
      <c r="A132" s="199" t="s">
        <v>131</v>
      </c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>
        <v>0</v>
      </c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4"/>
      <c r="C135" s="14">
        <v>260</v>
      </c>
      <c r="D135" s="14">
        <v>3.5</v>
      </c>
      <c r="E135" s="21"/>
      <c r="F135" s="118">
        <f t="shared" ref="F135:F187" si="11">SUM((E135/100)*C135)</f>
        <v>0</v>
      </c>
      <c r="G135" s="122">
        <f t="shared" ref="G135:G187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4"/>
      <c r="C139" s="14">
        <v>1530</v>
      </c>
      <c r="D139" s="14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367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6.5" thickBot="1" x14ac:dyDescent="0.3">
      <c r="A143" s="13" t="s">
        <v>153</v>
      </c>
      <c r="B143" s="14"/>
      <c r="C143" s="14">
        <v>500</v>
      </c>
      <c r="D143" s="14">
        <v>5</v>
      </c>
      <c r="E143" s="21"/>
      <c r="F143" s="118">
        <f t="shared" si="11"/>
        <v>0</v>
      </c>
      <c r="G143" s="122">
        <f t="shared" si="12"/>
        <v>0</v>
      </c>
      <c r="H143" s="1"/>
      <c r="I143" s="26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</row>
    <row r="145" spans="1:9" ht="15.75" x14ac:dyDescent="0.25">
      <c r="A145" s="13" t="s">
        <v>157</v>
      </c>
      <c r="B145" s="14"/>
      <c r="C145" s="14">
        <v>300</v>
      </c>
      <c r="D145" s="14">
        <v>5.5</v>
      </c>
      <c r="E145" s="21"/>
      <c r="F145" s="118">
        <f t="shared" ref="F145:F151" si="13">SUM((E145/100)*C145)</f>
        <v>0</v>
      </c>
      <c r="G145" s="122">
        <f>(E145/100)*D145</f>
        <v>0</v>
      </c>
      <c r="H145" s="1"/>
    </row>
    <row r="146" spans="1:9" ht="16.5" thickBot="1" x14ac:dyDescent="0.3">
      <c r="A146" s="19" t="s">
        <v>158</v>
      </c>
      <c r="C146" s="197">
        <v>260</v>
      </c>
      <c r="D146" s="197">
        <v>3.5</v>
      </c>
      <c r="E146" s="21"/>
      <c r="F146" s="118">
        <f t="shared" si="13"/>
        <v>0</v>
      </c>
      <c r="G146" s="121">
        <f>(E146/100)*D146</f>
        <v>0</v>
      </c>
      <c r="H146" s="1"/>
      <c r="I146" s="56"/>
    </row>
    <row r="147" spans="1:9" ht="32.25" thickBot="1" x14ac:dyDescent="0.3">
      <c r="A147" s="200"/>
      <c r="B147" s="206" t="s">
        <v>385</v>
      </c>
      <c r="C147" s="212" t="s">
        <v>383</v>
      </c>
      <c r="D147" s="213" t="s">
        <v>384</v>
      </c>
      <c r="E147" s="211"/>
      <c r="F147" s="118"/>
      <c r="G147" s="121"/>
      <c r="H147" s="1"/>
      <c r="I147" s="56"/>
    </row>
    <row r="148" spans="1:9" ht="18" x14ac:dyDescent="0.25">
      <c r="A148" s="200" t="s">
        <v>155</v>
      </c>
      <c r="B148" s="207" t="s">
        <v>381</v>
      </c>
      <c r="C148" s="205">
        <v>520</v>
      </c>
      <c r="D148" s="198">
        <v>5.5</v>
      </c>
      <c r="E148" s="21"/>
      <c r="F148" s="118">
        <f t="shared" si="13"/>
        <v>0</v>
      </c>
      <c r="G148" s="121">
        <f>(E148/100)*D148</f>
        <v>0</v>
      </c>
      <c r="H148" s="1"/>
      <c r="I148" s="160"/>
    </row>
    <row r="149" spans="1:9" ht="18.75" x14ac:dyDescent="0.3">
      <c r="A149" s="200" t="s">
        <v>156</v>
      </c>
      <c r="B149" s="207" t="s">
        <v>381</v>
      </c>
      <c r="C149" s="202">
        <v>360</v>
      </c>
      <c r="D149" s="20">
        <v>6</v>
      </c>
      <c r="E149" s="21"/>
      <c r="F149" s="118">
        <f t="shared" si="13"/>
        <v>0</v>
      </c>
      <c r="G149" s="121">
        <f>(E149/100)*D149</f>
        <v>0</v>
      </c>
      <c r="H149" s="1"/>
      <c r="I149" s="164" t="s">
        <v>387</v>
      </c>
    </row>
    <row r="150" spans="1:9" ht="15.75" x14ac:dyDescent="0.25">
      <c r="A150" s="200" t="s">
        <v>368</v>
      </c>
      <c r="B150" s="208" t="s">
        <v>369</v>
      </c>
      <c r="C150" s="202">
        <v>855</v>
      </c>
      <c r="D150" s="20">
        <v>11</v>
      </c>
      <c r="E150" s="21"/>
      <c r="F150" s="118">
        <f t="shared" si="13"/>
        <v>0</v>
      </c>
      <c r="G150" s="121">
        <f>(E150/100)*D150</f>
        <v>0</v>
      </c>
      <c r="H150" s="1"/>
      <c r="I150" s="161"/>
    </row>
    <row r="151" spans="1:9" ht="18.75" x14ac:dyDescent="0.3">
      <c r="A151" s="200" t="s">
        <v>380</v>
      </c>
      <c r="B151" s="208" t="s">
        <v>160</v>
      </c>
      <c r="C151" s="202">
        <f>720/2</f>
        <v>360</v>
      </c>
      <c r="D151" s="20">
        <f>11/2</f>
        <v>5.5</v>
      </c>
      <c r="E151" s="21"/>
      <c r="F151" s="118">
        <f t="shared" si="13"/>
        <v>0</v>
      </c>
      <c r="G151" s="121">
        <f t="shared" si="12"/>
        <v>0</v>
      </c>
      <c r="H151" s="1"/>
      <c r="I151" s="164" t="s">
        <v>366</v>
      </c>
    </row>
    <row r="152" spans="1:9" ht="17.25" x14ac:dyDescent="0.3">
      <c r="A152" s="200" t="s">
        <v>379</v>
      </c>
      <c r="B152" s="208" t="s">
        <v>160</v>
      </c>
      <c r="C152" s="202">
        <f>1130/2</f>
        <v>565</v>
      </c>
      <c r="D152" s="163">
        <f>9.5/2</f>
        <v>4.75</v>
      </c>
      <c r="E152" s="21"/>
      <c r="F152" s="118">
        <f t="shared" si="11"/>
        <v>0</v>
      </c>
      <c r="G152" s="121">
        <f t="shared" si="12"/>
        <v>0</v>
      </c>
      <c r="H152" s="1"/>
      <c r="I152" s="165" t="s">
        <v>372</v>
      </c>
    </row>
    <row r="153" spans="1:9" ht="16.5" thickBot="1" x14ac:dyDescent="0.3">
      <c r="A153" s="201" t="s">
        <v>378</v>
      </c>
      <c r="B153" s="209" t="s">
        <v>163</v>
      </c>
      <c r="C153" s="203">
        <v>385</v>
      </c>
      <c r="D153" s="159">
        <v>11</v>
      </c>
      <c r="E153" s="21"/>
      <c r="F153" s="118">
        <f t="shared" si="11"/>
        <v>0</v>
      </c>
      <c r="G153" s="122">
        <f t="shared" si="12"/>
        <v>0</v>
      </c>
      <c r="H153" s="1"/>
      <c r="I153" s="162"/>
    </row>
    <row r="154" spans="1:9" ht="15.75" x14ac:dyDescent="0.25">
      <c r="A154" s="200" t="s">
        <v>377</v>
      </c>
      <c r="B154" s="208" t="s">
        <v>165</v>
      </c>
      <c r="C154" s="204">
        <v>385</v>
      </c>
      <c r="D154" s="20">
        <v>3.5</v>
      </c>
      <c r="E154" s="21"/>
      <c r="F154" s="118">
        <f t="shared" si="11"/>
        <v>0</v>
      </c>
      <c r="G154" s="121">
        <f t="shared" si="12"/>
        <v>0</v>
      </c>
      <c r="H154" s="1"/>
    </row>
    <row r="155" spans="1:9" ht="31.5" x14ac:dyDescent="0.25">
      <c r="A155" s="200" t="s">
        <v>376</v>
      </c>
      <c r="B155" s="208" t="s">
        <v>382</v>
      </c>
      <c r="C155" s="202">
        <v>550</v>
      </c>
      <c r="D155" s="20">
        <v>7</v>
      </c>
      <c r="E155" s="21"/>
      <c r="F155" s="118">
        <f t="shared" si="11"/>
        <v>0</v>
      </c>
      <c r="G155" s="121">
        <f t="shared" si="12"/>
        <v>0</v>
      </c>
      <c r="H155" s="1"/>
    </row>
    <row r="156" spans="1:9" ht="31.5" x14ac:dyDescent="0.25">
      <c r="A156" s="200" t="s">
        <v>375</v>
      </c>
      <c r="B156" s="208" t="s">
        <v>165</v>
      </c>
      <c r="C156" s="202">
        <v>380</v>
      </c>
      <c r="D156" s="20">
        <v>6.5</v>
      </c>
      <c r="E156" s="21"/>
      <c r="F156" s="118">
        <f t="shared" si="11"/>
        <v>0</v>
      </c>
      <c r="G156" s="121">
        <f t="shared" si="12"/>
        <v>0</v>
      </c>
      <c r="H156" s="1"/>
      <c r="I156" s="59"/>
    </row>
    <row r="157" spans="1:9" ht="16.5" thickBot="1" x14ac:dyDescent="0.3">
      <c r="A157" s="201" t="s">
        <v>374</v>
      </c>
      <c r="B157" s="210" t="s">
        <v>169</v>
      </c>
      <c r="C157" s="205">
        <v>431</v>
      </c>
      <c r="D157" s="14">
        <v>7</v>
      </c>
      <c r="E157" s="21"/>
      <c r="F157" s="118">
        <f>SUM((E157/100)*C157)</f>
        <v>0</v>
      </c>
      <c r="G157" s="122">
        <f t="shared" si="12"/>
        <v>0</v>
      </c>
      <c r="H157" s="1"/>
      <c r="I157" s="59"/>
    </row>
    <row r="158" spans="1:9" ht="15.75" x14ac:dyDescent="0.25">
      <c r="E158" s="21"/>
      <c r="F158" s="118">
        <f t="shared" ref="F158:F160" si="14">SUM((E158/100)*C158)</f>
        <v>0</v>
      </c>
      <c r="G158" s="122">
        <f t="shared" si="12"/>
        <v>0</v>
      </c>
      <c r="H158" s="1"/>
      <c r="I158" s="59"/>
    </row>
    <row r="159" spans="1:9" ht="15.75" x14ac:dyDescent="0.25">
      <c r="E159" s="21"/>
      <c r="F159" s="118">
        <f t="shared" si="14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170</v>
      </c>
      <c r="B160" s="20"/>
      <c r="C160" s="20">
        <v>630</v>
      </c>
      <c r="D160" s="20">
        <v>6</v>
      </c>
      <c r="E160" s="21"/>
      <c r="F160" s="118">
        <f t="shared" si="14"/>
        <v>0</v>
      </c>
      <c r="G160" s="122">
        <f t="shared" si="12"/>
        <v>0</v>
      </c>
      <c r="H160" s="1"/>
      <c r="I160" s="59"/>
    </row>
    <row r="161" spans="1:9" ht="18" x14ac:dyDescent="0.25">
      <c r="A161" s="13" t="s">
        <v>171</v>
      </c>
      <c r="B161" s="14"/>
      <c r="C161" s="14">
        <v>1008</v>
      </c>
      <c r="D161" s="14">
        <v>10</v>
      </c>
      <c r="E161" s="21"/>
      <c r="F161" s="118">
        <f t="shared" si="11"/>
        <v>0</v>
      </c>
      <c r="G161" s="122">
        <f t="shared" si="12"/>
        <v>0</v>
      </c>
      <c r="H161" s="1"/>
      <c r="I161" s="59"/>
    </row>
    <row r="162" spans="1:9" ht="18" x14ac:dyDescent="0.25">
      <c r="A162" s="19" t="s">
        <v>172</v>
      </c>
      <c r="B162" s="20"/>
      <c r="C162" s="20">
        <v>630</v>
      </c>
      <c r="D162" s="20">
        <v>10</v>
      </c>
      <c r="E162" s="21"/>
      <c r="F162" s="118">
        <f t="shared" si="11"/>
        <v>0</v>
      </c>
      <c r="G162" s="121">
        <f t="shared" si="12"/>
        <v>0</v>
      </c>
      <c r="H162" s="1"/>
      <c r="I162" s="59"/>
    </row>
    <row r="163" spans="1:9" ht="18" x14ac:dyDescent="0.25">
      <c r="A163" s="19" t="s">
        <v>173</v>
      </c>
      <c r="B163" s="20"/>
      <c r="C163" s="20">
        <v>630</v>
      </c>
      <c r="D163" s="20">
        <v>4</v>
      </c>
      <c r="E163" s="21"/>
      <c r="F163" s="118">
        <f t="shared" si="11"/>
        <v>0</v>
      </c>
      <c r="G163" s="121">
        <f t="shared" si="12"/>
        <v>0</v>
      </c>
      <c r="H163" s="1"/>
      <c r="I163" s="59"/>
    </row>
    <row r="164" spans="1:9" ht="15.75" x14ac:dyDescent="0.25">
      <c r="A164" s="19"/>
      <c r="B164" s="20"/>
      <c r="C164" s="20"/>
      <c r="D164" s="20"/>
      <c r="E164" s="21"/>
      <c r="F164" s="118">
        <f>SUM((E164/100)*C164)</f>
        <v>0</v>
      </c>
      <c r="G164" s="121">
        <f>(E164/100)*D164</f>
        <v>0</v>
      </c>
      <c r="H164" s="1"/>
      <c r="I164" s="59"/>
    </row>
    <row r="165" spans="1:9" ht="15.75" x14ac:dyDescent="0.25">
      <c r="A165" s="13"/>
      <c r="B165" s="14"/>
      <c r="C165" s="14"/>
      <c r="D165" s="14"/>
      <c r="E165" s="21"/>
      <c r="F165" s="118">
        <f>SUM((E165/100)*C165)</f>
        <v>0</v>
      </c>
      <c r="G165" s="122">
        <f>(E165/100)*D165</f>
        <v>0</v>
      </c>
      <c r="H165" s="1"/>
      <c r="I165" s="59"/>
    </row>
    <row r="166" spans="1:9" ht="18" x14ac:dyDescent="0.25">
      <c r="A166" s="19" t="s">
        <v>373</v>
      </c>
      <c r="B166" s="20"/>
      <c r="C166" s="20">
        <v>420</v>
      </c>
      <c r="D166" s="20">
        <v>4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9" t="s">
        <v>175</v>
      </c>
      <c r="B167" s="20"/>
      <c r="C167" s="20">
        <v>630</v>
      </c>
      <c r="D167" s="20">
        <v>6</v>
      </c>
      <c r="E167" s="21"/>
      <c r="F167" s="118">
        <f t="shared" si="11"/>
        <v>0</v>
      </c>
      <c r="G167" s="121">
        <f t="shared" si="12"/>
        <v>0</v>
      </c>
      <c r="H167" s="1"/>
      <c r="I167" s="59"/>
    </row>
    <row r="168" spans="1:9" ht="18" x14ac:dyDescent="0.25">
      <c r="A168" s="19" t="s">
        <v>176</v>
      </c>
      <c r="B168" s="20"/>
      <c r="C168" s="20">
        <v>840</v>
      </c>
      <c r="D168" s="20">
        <v>7.5</v>
      </c>
      <c r="E168" s="21"/>
      <c r="F168" s="118">
        <f t="shared" si="11"/>
        <v>0</v>
      </c>
      <c r="G168" s="121">
        <f t="shared" si="12"/>
        <v>0</v>
      </c>
      <c r="H168" s="1"/>
      <c r="I168" s="59"/>
    </row>
    <row r="169" spans="1:9" ht="18" x14ac:dyDescent="0.25">
      <c r="A169" s="13" t="s">
        <v>177</v>
      </c>
      <c r="B169" s="14"/>
      <c r="C169" s="14">
        <v>420</v>
      </c>
      <c r="D169" s="14">
        <v>4.5</v>
      </c>
      <c r="E169" s="21"/>
      <c r="F169" s="118">
        <f>SUM((E169/100)*C169)</f>
        <v>0</v>
      </c>
      <c r="G169" s="122">
        <f t="shared" si="12"/>
        <v>0</v>
      </c>
      <c r="H169" s="1"/>
      <c r="I169" s="59"/>
    </row>
    <row r="170" spans="1:9" ht="18" x14ac:dyDescent="0.25">
      <c r="A170" s="19" t="s">
        <v>178</v>
      </c>
      <c r="B170" s="20"/>
      <c r="C170" s="20">
        <v>630</v>
      </c>
      <c r="D170" s="20">
        <v>7.5</v>
      </c>
      <c r="E170" s="21"/>
      <c r="F170" s="118">
        <f>SUM((E170/100)*C170)</f>
        <v>0</v>
      </c>
      <c r="G170" s="121">
        <f t="shared" si="12"/>
        <v>0</v>
      </c>
      <c r="H170" s="1"/>
      <c r="I170" s="59"/>
    </row>
    <row r="171" spans="1:9" ht="15.75" x14ac:dyDescent="0.25">
      <c r="A171" s="19"/>
      <c r="B171" s="20"/>
      <c r="C171" s="20"/>
      <c r="D171" s="20"/>
      <c r="E171" s="21"/>
      <c r="F171" s="118">
        <f>SUM((E171/100)*C171)</f>
        <v>0</v>
      </c>
      <c r="G171" s="121">
        <f>(E171/100)*D171</f>
        <v>0</v>
      </c>
      <c r="H171" s="1"/>
      <c r="I171" s="59"/>
    </row>
    <row r="172" spans="1:9" ht="15.75" x14ac:dyDescent="0.25">
      <c r="A172" s="19"/>
      <c r="B172" s="20"/>
      <c r="C172" s="20"/>
      <c r="D172" s="20"/>
      <c r="E172" s="21"/>
      <c r="F172" s="118">
        <f>SUM((E172/100)*C172)</f>
        <v>0</v>
      </c>
      <c r="G172" s="121">
        <f>(E172/100)*D172</f>
        <v>0</v>
      </c>
      <c r="H172" s="1"/>
      <c r="I172" s="59"/>
    </row>
    <row r="173" spans="1:9" ht="18" x14ac:dyDescent="0.25">
      <c r="A173" s="13" t="s">
        <v>179</v>
      </c>
      <c r="B173" s="14"/>
      <c r="C173" s="14">
        <v>465</v>
      </c>
      <c r="D173" s="14">
        <v>5</v>
      </c>
      <c r="E173" s="21"/>
      <c r="F173" s="118">
        <f t="shared" si="11"/>
        <v>0</v>
      </c>
      <c r="G173" s="122">
        <f t="shared" si="12"/>
        <v>0</v>
      </c>
      <c r="H173" s="1"/>
      <c r="I173" s="59"/>
    </row>
    <row r="174" spans="1:9" ht="18" x14ac:dyDescent="0.25">
      <c r="A174" s="19" t="s">
        <v>180</v>
      </c>
      <c r="B174" s="20"/>
      <c r="C174" s="20">
        <v>280</v>
      </c>
      <c r="D174" s="20">
        <v>3</v>
      </c>
      <c r="E174" s="21"/>
      <c r="F174" s="118">
        <f>SUM((E174/100)*C174)</f>
        <v>0</v>
      </c>
      <c r="G174" s="121">
        <f t="shared" si="12"/>
        <v>0</v>
      </c>
      <c r="H174" s="1"/>
      <c r="I174" s="59"/>
    </row>
    <row r="175" spans="1:9" ht="15.75" x14ac:dyDescent="0.25">
      <c r="A175" s="19"/>
      <c r="B175" s="20"/>
      <c r="C175" s="20"/>
      <c r="D175" s="20"/>
      <c r="E175" s="21"/>
      <c r="F175" s="118">
        <f>SUM((E175/100)*C175)</f>
        <v>0</v>
      </c>
      <c r="G175" s="121">
        <f>(E175/100)*D175</f>
        <v>0</v>
      </c>
      <c r="H175" s="1"/>
      <c r="I175" s="59"/>
    </row>
    <row r="176" spans="1:9" ht="15.75" x14ac:dyDescent="0.25">
      <c r="A176" s="19" t="s">
        <v>181</v>
      </c>
      <c r="B176" s="20"/>
      <c r="C176" s="20">
        <v>94</v>
      </c>
      <c r="D176" s="20">
        <v>0</v>
      </c>
      <c r="E176" s="21"/>
      <c r="F176" s="118">
        <f t="shared" si="11"/>
        <v>0</v>
      </c>
      <c r="G176" s="121">
        <f>(E176/100)*D176</f>
        <v>0</v>
      </c>
      <c r="H176" s="1"/>
      <c r="I176" s="59"/>
    </row>
    <row r="177" spans="1:9" ht="15.75" x14ac:dyDescent="0.25">
      <c r="A177" s="13" t="s">
        <v>182</v>
      </c>
      <c r="B177" s="14"/>
      <c r="C177" s="14">
        <v>340</v>
      </c>
      <c r="D177" s="14">
        <v>0</v>
      </c>
      <c r="E177" s="21"/>
      <c r="F177" s="118">
        <f t="shared" si="11"/>
        <v>0</v>
      </c>
      <c r="G177" s="122">
        <f t="shared" si="12"/>
        <v>0</v>
      </c>
      <c r="H177" s="1"/>
      <c r="I177" s="59"/>
    </row>
    <row r="178" spans="1:9" ht="15.75" x14ac:dyDescent="0.25">
      <c r="A178" s="19" t="s">
        <v>183</v>
      </c>
      <c r="B178" s="20"/>
      <c r="C178" s="20">
        <v>850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59"/>
    </row>
    <row r="179" spans="1:9" ht="15.75" x14ac:dyDescent="0.25">
      <c r="A179" s="19" t="s">
        <v>184</v>
      </c>
      <c r="B179" s="20"/>
      <c r="C179" s="20">
        <v>392</v>
      </c>
      <c r="D179" s="20">
        <v>0</v>
      </c>
      <c r="E179" s="21"/>
      <c r="F179" s="118">
        <f t="shared" si="11"/>
        <v>0</v>
      </c>
      <c r="G179" s="121">
        <f t="shared" si="12"/>
        <v>0</v>
      </c>
      <c r="H179" s="1"/>
      <c r="I179" s="59"/>
    </row>
    <row r="180" spans="1:9" ht="15.75" x14ac:dyDescent="0.25">
      <c r="A180" s="19" t="s">
        <v>185</v>
      </c>
      <c r="B180" s="20"/>
      <c r="C180" s="20">
        <v>78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60"/>
    </row>
    <row r="181" spans="1:9" ht="15.75" x14ac:dyDescent="0.25">
      <c r="A181" s="13" t="s">
        <v>186</v>
      </c>
      <c r="B181" s="14"/>
      <c r="C181" s="14">
        <v>168</v>
      </c>
      <c r="D181" s="14">
        <v>0</v>
      </c>
      <c r="E181" s="21"/>
      <c r="F181" s="118">
        <f t="shared" si="11"/>
        <v>0</v>
      </c>
      <c r="G181" s="122">
        <f t="shared" si="12"/>
        <v>0</v>
      </c>
      <c r="H181" s="1"/>
      <c r="I181" s="59"/>
    </row>
    <row r="182" spans="1:9" ht="15.75" x14ac:dyDescent="0.25">
      <c r="A182" s="19" t="s">
        <v>187</v>
      </c>
      <c r="B182" s="20"/>
      <c r="C182" s="20">
        <v>155</v>
      </c>
      <c r="D182" s="20">
        <v>0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9" t="s">
        <v>188</v>
      </c>
      <c r="B183" s="20"/>
      <c r="C183" s="20">
        <v>43</v>
      </c>
      <c r="D183" s="20">
        <v>0</v>
      </c>
      <c r="E183" s="21"/>
      <c r="F183" s="118">
        <f t="shared" si="11"/>
        <v>0</v>
      </c>
      <c r="G183" s="121">
        <f t="shared" si="12"/>
        <v>0</v>
      </c>
      <c r="H183" s="1"/>
      <c r="I183" s="1"/>
    </row>
    <row r="184" spans="1:9" ht="15.75" x14ac:dyDescent="0.25">
      <c r="A184" s="19" t="s">
        <v>189</v>
      </c>
      <c r="B184" s="20"/>
      <c r="C184" s="20">
        <v>356</v>
      </c>
      <c r="D184" s="20">
        <v>21.5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3" t="s">
        <v>190</v>
      </c>
      <c r="B185" s="14"/>
      <c r="C185" s="14">
        <v>140</v>
      </c>
      <c r="D185" s="14">
        <v>8.5</v>
      </c>
      <c r="E185" s="21"/>
      <c r="F185" s="118">
        <f t="shared" si="11"/>
        <v>0</v>
      </c>
      <c r="G185" s="122">
        <f t="shared" si="12"/>
        <v>0</v>
      </c>
      <c r="H185" s="1"/>
      <c r="I185" s="1"/>
    </row>
    <row r="186" spans="1:9" ht="15.75" x14ac:dyDescent="0.25">
      <c r="A186" s="19" t="s">
        <v>191</v>
      </c>
      <c r="B186" s="20"/>
      <c r="C186" s="20">
        <v>190</v>
      </c>
      <c r="D186" s="20">
        <v>11.4</v>
      </c>
      <c r="E186" s="21"/>
      <c r="F186" s="118">
        <f t="shared" si="11"/>
        <v>0</v>
      </c>
      <c r="G186" s="121">
        <f t="shared" si="12"/>
        <v>0</v>
      </c>
      <c r="H186" s="1"/>
      <c r="I186" s="1"/>
    </row>
    <row r="187" spans="1:9" ht="16.5" thickBot="1" x14ac:dyDescent="0.3">
      <c r="A187" s="170" t="s">
        <v>192</v>
      </c>
      <c r="B187" s="116"/>
      <c r="C187" s="116">
        <v>227</v>
      </c>
      <c r="D187" s="116">
        <v>13.4</v>
      </c>
      <c r="E187" s="115"/>
      <c r="F187" s="187">
        <f t="shared" si="11"/>
        <v>0</v>
      </c>
      <c r="G187" s="188">
        <f t="shared" si="12"/>
        <v>0</v>
      </c>
      <c r="H187" s="1"/>
      <c r="I187" s="1"/>
    </row>
    <row r="188" spans="1:9" ht="16.5" thickBot="1" x14ac:dyDescent="0.3">
      <c r="A188" s="172" t="s">
        <v>193</v>
      </c>
      <c r="B188" s="173"/>
      <c r="C188" s="173"/>
      <c r="D188" s="173"/>
      <c r="E188" s="178">
        <f>SUM(E133:E187)</f>
        <v>0</v>
      </c>
      <c r="F188" s="189">
        <f>SUM(F133:F187)</f>
        <v>0</v>
      </c>
      <c r="G188" s="190">
        <f>SUM(G133:G187)</f>
        <v>0</v>
      </c>
      <c r="H188" s="1"/>
      <c r="I188" s="1"/>
    </row>
    <row r="189" spans="1:9" ht="15.75" x14ac:dyDescent="0.25">
      <c r="A189" s="61"/>
      <c r="B189" s="62"/>
      <c r="C189" s="62"/>
      <c r="D189" s="62"/>
      <c r="E189" s="63"/>
      <c r="F189" s="63"/>
      <c r="G189" s="64"/>
      <c r="H189" s="1"/>
      <c r="I189" s="1"/>
    </row>
    <row r="190" spans="1:9" ht="16.5" thickBot="1" x14ac:dyDescent="0.3">
      <c r="A190" s="61"/>
      <c r="B190" s="62"/>
      <c r="C190" s="62"/>
      <c r="D190" s="196"/>
      <c r="E190" s="63"/>
      <c r="F190" s="63"/>
      <c r="G190" s="64"/>
      <c r="H190" s="1"/>
      <c r="I190" s="1"/>
    </row>
    <row r="191" spans="1:9" ht="21.75" thickBot="1" x14ac:dyDescent="0.35">
      <c r="A191" s="65" t="s">
        <v>194</v>
      </c>
      <c r="B191" s="66"/>
      <c r="C191" s="229" t="s">
        <v>195</v>
      </c>
      <c r="D191" s="229"/>
      <c r="E191" s="229"/>
      <c r="F191" s="229"/>
      <c r="G191" s="66"/>
      <c r="H191" s="1"/>
      <c r="I191" s="67" t="s">
        <v>196</v>
      </c>
    </row>
    <row r="192" spans="1:9" ht="15.75" x14ac:dyDescent="0.25">
      <c r="A192" s="62" t="s">
        <v>197</v>
      </c>
      <c r="B192" s="62"/>
      <c r="C192" s="62"/>
      <c r="D192" s="62"/>
      <c r="E192" s="63"/>
      <c r="F192" s="63"/>
      <c r="G192" s="64"/>
      <c r="H192" s="1"/>
      <c r="I192" s="1"/>
    </row>
    <row r="193" spans="1:9" ht="16.5" thickBot="1" x14ac:dyDescent="0.3">
      <c r="A193" s="39"/>
      <c r="B193" s="39"/>
      <c r="C193" s="39"/>
      <c r="D193" s="39"/>
      <c r="E193" s="39"/>
      <c r="F193" s="39"/>
      <c r="G193" s="40"/>
      <c r="H193" s="1"/>
      <c r="I193" s="1"/>
    </row>
    <row r="194" spans="1:9" ht="21" customHeight="1" x14ac:dyDescent="0.35">
      <c r="A194" s="147" t="s">
        <v>198</v>
      </c>
      <c r="B194" s="134"/>
      <c r="C194" s="135" t="s">
        <v>132</v>
      </c>
      <c r="D194" s="136"/>
      <c r="E194" s="135" t="s">
        <v>4</v>
      </c>
      <c r="F194" s="136"/>
      <c r="G194" s="137" t="s">
        <v>5</v>
      </c>
      <c r="H194" s="1"/>
      <c r="I194" s="68" t="s">
        <v>199</v>
      </c>
    </row>
    <row r="195" spans="1:9" ht="16.5" customHeight="1" thickBot="1" x14ac:dyDescent="0.3">
      <c r="A195" s="142"/>
      <c r="B195" s="143"/>
      <c r="C195" s="148" t="s">
        <v>133</v>
      </c>
      <c r="D195" s="148"/>
      <c r="E195" s="148" t="s">
        <v>9</v>
      </c>
      <c r="F195" s="148"/>
      <c r="G195" s="149" t="s">
        <v>10</v>
      </c>
      <c r="H195" s="1"/>
      <c r="I195" s="128"/>
    </row>
    <row r="196" spans="1:9" ht="21.75" thickBot="1" x14ac:dyDescent="0.3">
      <c r="A196" s="62"/>
      <c r="B196" s="62"/>
      <c r="C196" s="167">
        <f>SUM(E133:E187)</f>
        <v>0</v>
      </c>
      <c r="D196" s="70"/>
      <c r="E196" s="168">
        <f>SUM(F20,F43,F60,F98,F188,F275,F299,F313,F324,F367,F127)</f>
        <v>0</v>
      </c>
      <c r="F196" s="71"/>
      <c r="G196" s="169">
        <f>SUM(G20,G43,G60,G98,G188,G275,G299,G313,G324,G367,G127)</f>
        <v>0</v>
      </c>
      <c r="H196" s="1"/>
      <c r="I196" s="128" t="s">
        <v>356</v>
      </c>
    </row>
    <row r="197" spans="1:9" ht="15.75" customHeight="1" thickBot="1" x14ac:dyDescent="0.3">
      <c r="A197" s="73"/>
      <c r="B197" s="73"/>
      <c r="C197" s="74"/>
      <c r="D197" s="74"/>
      <c r="E197" s="75"/>
      <c r="F197" s="73"/>
      <c r="G197" s="76"/>
      <c r="H197" s="1"/>
      <c r="I197" s="77" t="s">
        <v>357</v>
      </c>
    </row>
    <row r="198" spans="1:9" ht="21.75" thickBot="1" x14ac:dyDescent="0.35">
      <c r="A198" s="73"/>
      <c r="B198" s="73"/>
      <c r="C198" s="65" t="s">
        <v>200</v>
      </c>
      <c r="G198" s="180" t="e">
        <f>SUM(E196/B191)*100</f>
        <v>#DIV/0!</v>
      </c>
      <c r="H198" s="1"/>
      <c r="I198" s="69"/>
    </row>
    <row r="199" spans="1:9" ht="21.75" thickBot="1" x14ac:dyDescent="0.35">
      <c r="A199" s="73"/>
      <c r="B199" s="73"/>
      <c r="C199" s="229" t="s">
        <v>201</v>
      </c>
      <c r="D199" s="230"/>
      <c r="E199" s="230"/>
      <c r="F199" s="229"/>
      <c r="G199" s="181" t="e">
        <f>SUM(G196/G191)*100</f>
        <v>#DIV/0!</v>
      </c>
      <c r="H199" s="1"/>
      <c r="I199" s="128" t="s">
        <v>360</v>
      </c>
    </row>
    <row r="200" spans="1:9" ht="15.75" customHeight="1" thickBot="1" x14ac:dyDescent="0.3">
      <c r="A200" s="73"/>
      <c r="B200" s="73"/>
      <c r="C200" s="74"/>
      <c r="D200" s="74"/>
      <c r="E200" s="75"/>
      <c r="F200" s="73"/>
      <c r="G200" s="76"/>
      <c r="H200" s="1"/>
      <c r="I200" s="77" t="s">
        <v>202</v>
      </c>
    </row>
    <row r="201" spans="1:9" ht="21" x14ac:dyDescent="0.35">
      <c r="A201" s="133" t="s">
        <v>203</v>
      </c>
      <c r="B201" s="134"/>
      <c r="C201" s="135" t="s">
        <v>132</v>
      </c>
      <c r="D201" s="136"/>
      <c r="E201" s="135" t="s">
        <v>4</v>
      </c>
      <c r="F201" s="136"/>
      <c r="G201" s="137" t="s">
        <v>5</v>
      </c>
      <c r="H201" s="1"/>
      <c r="I201" s="77" t="s">
        <v>204</v>
      </c>
    </row>
    <row r="202" spans="1:9" ht="15.75" customHeight="1" x14ac:dyDescent="0.25">
      <c r="A202" s="138"/>
      <c r="B202" s="139"/>
      <c r="C202" s="140" t="s">
        <v>133</v>
      </c>
      <c r="D202" s="140"/>
      <c r="E202" s="140" t="s">
        <v>9</v>
      </c>
      <c r="F202" s="140"/>
      <c r="G202" s="141" t="s">
        <v>10</v>
      </c>
      <c r="H202" s="1"/>
      <c r="I202" s="24"/>
    </row>
    <row r="203" spans="1:9" ht="21.75" thickBot="1" x14ac:dyDescent="0.4">
      <c r="A203" s="142"/>
      <c r="B203" s="143"/>
      <c r="C203" s="144">
        <f>SUM(E173:E187)</f>
        <v>0</v>
      </c>
      <c r="D203" s="145"/>
      <c r="E203" s="144">
        <f>SUM(F173:F187)</f>
        <v>0</v>
      </c>
      <c r="F203" s="145"/>
      <c r="G203" s="146">
        <f>SUM(G173:G187)</f>
        <v>0</v>
      </c>
      <c r="H203" s="1"/>
      <c r="I203" s="12" t="s">
        <v>205</v>
      </c>
    </row>
    <row r="204" spans="1:9" ht="16.5" customHeight="1" thickBot="1" x14ac:dyDescent="0.3">
      <c r="A204" s="39"/>
      <c r="B204" s="39"/>
      <c r="G204" s="78"/>
      <c r="H204" s="1"/>
      <c r="I204" s="26" t="s">
        <v>362</v>
      </c>
    </row>
    <row r="205" spans="1:9" ht="15.75" thickBot="1" x14ac:dyDescent="0.3">
      <c r="A205" s="231" t="s">
        <v>361</v>
      </c>
      <c r="B205" s="232"/>
      <c r="C205" s="232"/>
      <c r="D205" s="232"/>
      <c r="E205" s="232"/>
      <c r="F205" s="232"/>
      <c r="G205" s="233"/>
      <c r="H205" s="1"/>
    </row>
    <row r="206" spans="1:9" x14ac:dyDescent="0.25">
      <c r="A206" s="234"/>
      <c r="B206" s="235"/>
      <c r="C206" s="235"/>
      <c r="D206" s="235"/>
      <c r="E206" s="235"/>
      <c r="F206" s="235"/>
      <c r="G206" s="236"/>
      <c r="H206" s="1"/>
      <c r="I206" s="130" t="s">
        <v>358</v>
      </c>
    </row>
    <row r="207" spans="1:9" ht="15.75" thickBot="1" x14ac:dyDescent="0.3">
      <c r="A207" s="234"/>
      <c r="B207" s="235"/>
      <c r="C207" s="235"/>
      <c r="D207" s="235"/>
      <c r="E207" s="235"/>
      <c r="F207" s="235"/>
      <c r="G207" s="236"/>
      <c r="H207" s="1"/>
      <c r="I207" s="131" t="s">
        <v>359</v>
      </c>
    </row>
    <row r="208" spans="1:9" ht="15.75" thickBot="1" x14ac:dyDescent="0.3">
      <c r="A208" s="237"/>
      <c r="B208" s="238"/>
      <c r="C208" s="238"/>
      <c r="D208" s="238"/>
      <c r="E208" s="238"/>
      <c r="F208" s="238"/>
      <c r="G208" s="239"/>
      <c r="H208" s="1"/>
      <c r="I208" s="56"/>
    </row>
    <row r="209" spans="1:9" ht="16.5" thickBot="1" x14ac:dyDescent="0.3">
      <c r="A209" s="79"/>
      <c r="B209" s="80"/>
      <c r="C209" s="80"/>
      <c r="D209" s="80"/>
      <c r="E209" s="80"/>
      <c r="F209" s="80"/>
      <c r="G209" s="80"/>
      <c r="H209" s="1"/>
      <c r="I209" s="56"/>
    </row>
    <row r="210" spans="1:9" ht="27" thickBot="1" x14ac:dyDescent="0.45">
      <c r="A210" s="81" t="s">
        <v>206</v>
      </c>
      <c r="B210" s="39"/>
      <c r="C210" s="39"/>
      <c r="D210" s="39"/>
      <c r="E210" s="39"/>
      <c r="F210" s="39"/>
      <c r="G210" s="40"/>
      <c r="H210" s="1"/>
      <c r="I210" s="56"/>
    </row>
    <row r="211" spans="1:9" ht="15.75" x14ac:dyDescent="0.25">
      <c r="A211" s="4" t="s">
        <v>207</v>
      </c>
      <c r="B211" s="5"/>
      <c r="C211" s="5" t="s">
        <v>4</v>
      </c>
      <c r="D211" s="5" t="s">
        <v>5</v>
      </c>
      <c r="E211" s="6" t="s">
        <v>6</v>
      </c>
      <c r="F211" s="5" t="s">
        <v>4</v>
      </c>
      <c r="G211" s="7" t="s">
        <v>5</v>
      </c>
      <c r="H211" s="1"/>
      <c r="I211" s="1"/>
    </row>
    <row r="212" spans="1:9" ht="15.75" x14ac:dyDescent="0.25">
      <c r="A212" s="9"/>
      <c r="B212" s="10"/>
      <c r="C212" s="10" t="s">
        <v>9</v>
      </c>
      <c r="D212" s="10" t="s">
        <v>10</v>
      </c>
      <c r="E212" s="10"/>
      <c r="F212" s="10" t="s">
        <v>9</v>
      </c>
      <c r="G212" s="11" t="s">
        <v>10</v>
      </c>
      <c r="H212" s="1"/>
      <c r="I212" s="1"/>
    </row>
    <row r="213" spans="1:9" ht="15.75" x14ac:dyDescent="0.25">
      <c r="A213" s="19" t="s">
        <v>208</v>
      </c>
      <c r="B213" s="20" t="s">
        <v>28</v>
      </c>
      <c r="C213" s="20">
        <v>535</v>
      </c>
      <c r="D213" s="20">
        <v>4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3" t="s">
        <v>209</v>
      </c>
      <c r="B214" s="14" t="s">
        <v>28</v>
      </c>
      <c r="C214" s="14">
        <v>850</v>
      </c>
      <c r="D214" s="14">
        <v>2</v>
      </c>
      <c r="E214" s="21"/>
      <c r="F214" s="16">
        <f>SUM(E214*C214)</f>
        <v>0</v>
      </c>
      <c r="G214" s="17">
        <f>SUM(E214*D214)</f>
        <v>0</v>
      </c>
      <c r="H214" s="1"/>
      <c r="I214" s="1"/>
    </row>
    <row r="215" spans="1:9" ht="15.75" x14ac:dyDescent="0.25">
      <c r="A215" s="19" t="s">
        <v>210</v>
      </c>
      <c r="B215" s="20" t="s">
        <v>211</v>
      </c>
      <c r="C215" s="20">
        <v>735</v>
      </c>
      <c r="D215" s="20">
        <v>3</v>
      </c>
      <c r="E215" s="21"/>
      <c r="F215" s="22">
        <f>SUM(E215*C215)</f>
        <v>0</v>
      </c>
      <c r="G215" s="23">
        <f>SUM(E215*D215)</f>
        <v>0</v>
      </c>
      <c r="H215" s="1"/>
      <c r="I215" s="1"/>
    </row>
    <row r="216" spans="1:9" ht="15.75" x14ac:dyDescent="0.25">
      <c r="A216" s="19" t="s">
        <v>212</v>
      </c>
      <c r="B216" s="20" t="s">
        <v>33</v>
      </c>
      <c r="C216" s="20">
        <v>2870</v>
      </c>
      <c r="D216" s="20">
        <v>28</v>
      </c>
      <c r="E216" s="21"/>
      <c r="F216" s="22">
        <f>SUM(E216*C216)</f>
        <v>0</v>
      </c>
      <c r="G216" s="23">
        <f>SUM(E216*D216)</f>
        <v>0</v>
      </c>
      <c r="H216" s="1"/>
      <c r="I216" s="1"/>
    </row>
    <row r="217" spans="1:9" ht="15.75" x14ac:dyDescent="0.25">
      <c r="A217" s="82" t="s">
        <v>213</v>
      </c>
      <c r="B217" s="83"/>
      <c r="C217" s="83"/>
      <c r="D217" s="83"/>
      <c r="E217" s="83"/>
      <c r="F217" s="83"/>
      <c r="G217" s="84"/>
      <c r="H217" s="1"/>
      <c r="I217" s="1"/>
    </row>
    <row r="218" spans="1:9" ht="15" customHeight="1" x14ac:dyDescent="0.25">
      <c r="A218" s="223" t="s">
        <v>214</v>
      </c>
      <c r="B218" s="215" t="s">
        <v>33</v>
      </c>
      <c r="C218" s="215">
        <v>1255</v>
      </c>
      <c r="D218" s="215">
        <v>17</v>
      </c>
      <c r="E218" s="217"/>
      <c r="F218" s="219">
        <f>SUM(E218*C218)</f>
        <v>0</v>
      </c>
      <c r="G218" s="221">
        <f>SUM(E218*D218)</f>
        <v>0</v>
      </c>
      <c r="H218" s="1"/>
      <c r="I218" s="1"/>
    </row>
    <row r="219" spans="1:9" ht="15" customHeight="1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" customHeight="1" x14ac:dyDescent="0.25">
      <c r="A220" s="223" t="s">
        <v>215</v>
      </c>
      <c r="B220" s="215" t="s">
        <v>33</v>
      </c>
      <c r="C220" s="215">
        <v>1230</v>
      </c>
      <c r="D220" s="215">
        <v>10</v>
      </c>
      <c r="E220" s="217"/>
      <c r="F220" s="219">
        <f>SUM(E220*C220)</f>
        <v>0</v>
      </c>
      <c r="G220" s="221">
        <f>SUM(E220*D220)</f>
        <v>0</v>
      </c>
      <c r="H220" s="1"/>
      <c r="I220" s="56"/>
    </row>
    <row r="221" spans="1:9" ht="15" customHeight="1" x14ac:dyDescent="0.25">
      <c r="A221" s="224"/>
      <c r="B221" s="216"/>
      <c r="C221" s="216"/>
      <c r="D221" s="216"/>
      <c r="E221" s="218"/>
      <c r="F221" s="220"/>
      <c r="G221" s="222"/>
      <c r="H221" s="1"/>
      <c r="I221" s="56"/>
    </row>
    <row r="222" spans="1:9" ht="15.75" x14ac:dyDescent="0.25">
      <c r="A222" s="43" t="s">
        <v>216</v>
      </c>
      <c r="B222" s="10"/>
      <c r="C222" s="10"/>
      <c r="D222" s="10"/>
      <c r="E222" s="10"/>
      <c r="F222" s="10"/>
      <c r="G222" s="11"/>
      <c r="H222" s="1"/>
      <c r="I222" s="56"/>
    </row>
    <row r="223" spans="1:9" x14ac:dyDescent="0.25">
      <c r="A223" s="223" t="s">
        <v>217</v>
      </c>
      <c r="B223" s="215" t="s">
        <v>33</v>
      </c>
      <c r="C223" s="215">
        <v>1160</v>
      </c>
      <c r="D223" s="215">
        <v>14</v>
      </c>
      <c r="E223" s="217"/>
      <c r="F223" s="219">
        <f>SUM(E223*C223)</f>
        <v>0</v>
      </c>
      <c r="G223" s="221">
        <f>SUM(E223*D223)</f>
        <v>0</v>
      </c>
      <c r="H223" s="1"/>
    </row>
    <row r="224" spans="1:9" x14ac:dyDescent="0.25">
      <c r="A224" s="224"/>
      <c r="B224" s="216"/>
      <c r="C224" s="216"/>
      <c r="D224" s="216"/>
      <c r="E224" s="218"/>
      <c r="F224" s="220"/>
      <c r="G224" s="222"/>
      <c r="H224" s="1"/>
    </row>
    <row r="225" spans="1:9" ht="15.75" x14ac:dyDescent="0.25">
      <c r="A225" s="19" t="s">
        <v>218</v>
      </c>
      <c r="B225" s="14" t="s">
        <v>33</v>
      </c>
      <c r="C225" s="14">
        <v>1540</v>
      </c>
      <c r="D225" s="14">
        <v>15</v>
      </c>
      <c r="E225" s="21"/>
      <c r="F225" s="125">
        <f>SUM(E225*C225)</f>
        <v>0</v>
      </c>
      <c r="G225" s="126">
        <f>SUM(E225*D225)</f>
        <v>0</v>
      </c>
      <c r="H225" s="1"/>
    </row>
    <row r="226" spans="1:9" ht="15.75" x14ac:dyDescent="0.25">
      <c r="A226" s="19" t="s">
        <v>219</v>
      </c>
      <c r="B226" s="20" t="s">
        <v>33</v>
      </c>
      <c r="C226" s="20">
        <v>1150</v>
      </c>
      <c r="D226" s="20">
        <v>15</v>
      </c>
      <c r="E226" s="21"/>
      <c r="F226" s="27">
        <f>SUM(E226*C226)</f>
        <v>0</v>
      </c>
      <c r="G226" s="127">
        <f>SUM(E226*D226)</f>
        <v>0</v>
      </c>
      <c r="H226" s="1"/>
      <c r="I226" s="56"/>
    </row>
    <row r="227" spans="1:9" ht="15.75" x14ac:dyDescent="0.25">
      <c r="A227" s="43" t="s">
        <v>220</v>
      </c>
      <c r="B227" s="10"/>
      <c r="C227" s="10"/>
      <c r="D227" s="10"/>
      <c r="E227" s="10"/>
      <c r="F227" s="10"/>
      <c r="G227" s="11"/>
      <c r="H227" s="1"/>
      <c r="I227" s="1"/>
    </row>
    <row r="228" spans="1:9" ht="15.75" x14ac:dyDescent="0.25">
      <c r="A228" s="19" t="s">
        <v>221</v>
      </c>
      <c r="B228" s="14" t="s">
        <v>33</v>
      </c>
      <c r="C228" s="14">
        <v>1540</v>
      </c>
      <c r="D228" s="14">
        <v>21</v>
      </c>
      <c r="E228" s="15"/>
      <c r="F228" s="16">
        <f>SUM(E228*C228)</f>
        <v>0</v>
      </c>
      <c r="G228" s="17">
        <f>SUM(E228*D228)</f>
        <v>0</v>
      </c>
      <c r="H228" s="1"/>
      <c r="I228" s="1"/>
    </row>
    <row r="229" spans="1:9" x14ac:dyDescent="0.25">
      <c r="A229" s="223" t="s">
        <v>222</v>
      </c>
      <c r="B229" s="215" t="s">
        <v>33</v>
      </c>
      <c r="C229" s="215">
        <v>1620</v>
      </c>
      <c r="D229" s="215">
        <v>24</v>
      </c>
      <c r="E229" s="217"/>
      <c r="F229" s="219">
        <f>SUM(E229*C229)</f>
        <v>0</v>
      </c>
      <c r="G229" s="221">
        <f>SUM(E229*D229)</f>
        <v>0</v>
      </c>
      <c r="H229" s="1"/>
      <c r="I229" s="1"/>
    </row>
    <row r="230" spans="1:9" x14ac:dyDescent="0.25">
      <c r="A230" s="224"/>
      <c r="B230" s="216"/>
      <c r="C230" s="216"/>
      <c r="D230" s="216"/>
      <c r="E230" s="218"/>
      <c r="F230" s="220"/>
      <c r="G230" s="222"/>
      <c r="H230" s="1"/>
      <c r="I230" s="1"/>
    </row>
    <row r="231" spans="1:9" ht="15.75" x14ac:dyDescent="0.25">
      <c r="A231" s="13" t="s">
        <v>223</v>
      </c>
      <c r="B231" s="20" t="s">
        <v>33</v>
      </c>
      <c r="C231" s="20">
        <v>1240</v>
      </c>
      <c r="D231" s="20">
        <v>13</v>
      </c>
      <c r="E231" s="21"/>
      <c r="F231" s="22">
        <f>SUM(E231*C231)</f>
        <v>0</v>
      </c>
      <c r="G231" s="23">
        <f>SUM(E231*D231)</f>
        <v>0</v>
      </c>
      <c r="H231" s="1"/>
      <c r="I231" s="1"/>
    </row>
    <row r="232" spans="1:9" ht="15.75" x14ac:dyDescent="0.25">
      <c r="A232" s="19" t="s">
        <v>224</v>
      </c>
      <c r="B232" s="14" t="s">
        <v>33</v>
      </c>
      <c r="C232" s="14">
        <v>1210</v>
      </c>
      <c r="D232" s="14">
        <v>10</v>
      </c>
      <c r="E232" s="15"/>
      <c r="F232" s="16">
        <f>SUM(E232*C232)</f>
        <v>0</v>
      </c>
      <c r="G232" s="17">
        <f>SUM(E232*D232)</f>
        <v>0</v>
      </c>
      <c r="H232" s="1"/>
      <c r="I232" s="1"/>
    </row>
    <row r="233" spans="1:9" ht="15.75" x14ac:dyDescent="0.25">
      <c r="A233" s="43" t="s">
        <v>225</v>
      </c>
      <c r="B233" s="10"/>
      <c r="C233" s="10"/>
      <c r="D233" s="10"/>
      <c r="E233" s="10"/>
      <c r="F233" s="10"/>
      <c r="G233" s="11"/>
      <c r="H233" s="1"/>
      <c r="I233" s="1"/>
    </row>
    <row r="234" spans="1:9" ht="15.75" x14ac:dyDescent="0.25">
      <c r="A234" s="19" t="s">
        <v>226</v>
      </c>
      <c r="B234" s="20" t="s">
        <v>33</v>
      </c>
      <c r="C234" s="20">
        <v>515</v>
      </c>
      <c r="D234" s="20">
        <v>11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227</v>
      </c>
      <c r="B235" s="20" t="s">
        <v>33</v>
      </c>
      <c r="C235" s="20">
        <v>495</v>
      </c>
      <c r="D235" s="20">
        <v>7</v>
      </c>
      <c r="E235" s="21"/>
      <c r="F235" s="22">
        <f>SUM(E235*C235)</f>
        <v>0</v>
      </c>
      <c r="G235" s="23">
        <f>SUM(E235*D235)</f>
        <v>0</v>
      </c>
      <c r="H235" s="1"/>
      <c r="I235" s="1"/>
    </row>
    <row r="236" spans="1:9" ht="15.75" x14ac:dyDescent="0.25">
      <c r="A236" s="19" t="s">
        <v>228</v>
      </c>
      <c r="B236" s="20" t="s">
        <v>33</v>
      </c>
      <c r="C236" s="20">
        <v>865</v>
      </c>
      <c r="D236" s="20">
        <v>2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13" t="s">
        <v>229</v>
      </c>
      <c r="B237" s="14" t="s">
        <v>33</v>
      </c>
      <c r="C237" s="14">
        <v>1870</v>
      </c>
      <c r="D237" s="14">
        <v>15</v>
      </c>
      <c r="E237" s="15"/>
      <c r="F237" s="16">
        <f>SUM(E237*C237)</f>
        <v>0</v>
      </c>
      <c r="G237" s="17">
        <f>SUM(E237*D237)</f>
        <v>0</v>
      </c>
      <c r="H237" s="1"/>
      <c r="I237" s="1"/>
    </row>
    <row r="238" spans="1:9" ht="31.5" x14ac:dyDescent="0.25">
      <c r="A238" s="19" t="s">
        <v>230</v>
      </c>
      <c r="B238" s="20" t="s">
        <v>33</v>
      </c>
      <c r="C238" s="20">
        <v>1780</v>
      </c>
      <c r="D238" s="20">
        <v>10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15.75" x14ac:dyDescent="0.25">
      <c r="A239" s="43" t="s">
        <v>231</v>
      </c>
      <c r="B239" s="10"/>
      <c r="C239" s="10"/>
      <c r="D239" s="10"/>
      <c r="E239" s="10"/>
      <c r="F239" s="10"/>
      <c r="G239" s="11"/>
      <c r="H239" s="1"/>
      <c r="I239" s="1"/>
    </row>
    <row r="240" spans="1:9" ht="15.75" x14ac:dyDescent="0.25">
      <c r="A240" s="19" t="s">
        <v>232</v>
      </c>
      <c r="B240" s="20" t="s">
        <v>33</v>
      </c>
      <c r="C240" s="20">
        <v>2225</v>
      </c>
      <c r="D240" s="20">
        <v>20</v>
      </c>
      <c r="E240" s="21"/>
      <c r="F240" s="22">
        <f>SUM(E240*C240)</f>
        <v>0</v>
      </c>
      <c r="G240" s="23">
        <f>SUM(E240*D240)</f>
        <v>0</v>
      </c>
      <c r="H240" s="1"/>
      <c r="I240" s="1"/>
    </row>
    <row r="241" spans="1:9" ht="31.5" x14ac:dyDescent="0.25">
      <c r="A241" s="13" t="s">
        <v>233</v>
      </c>
      <c r="B241" s="20" t="s">
        <v>33</v>
      </c>
      <c r="C241" s="20">
        <v>865</v>
      </c>
      <c r="D241" s="20">
        <v>13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31.5" x14ac:dyDescent="0.25">
      <c r="A242" s="19" t="s">
        <v>234</v>
      </c>
      <c r="B242" s="14" t="s">
        <v>33</v>
      </c>
      <c r="C242" s="14">
        <v>1365</v>
      </c>
      <c r="D242" s="14">
        <v>14</v>
      </c>
      <c r="E242" s="15"/>
      <c r="F242" s="16">
        <f>SUM(E242*C242)</f>
        <v>0</v>
      </c>
      <c r="G242" s="17">
        <f>SUM(E242*D242)</f>
        <v>0</v>
      </c>
      <c r="H242" s="1"/>
      <c r="I242" s="1"/>
    </row>
    <row r="243" spans="1:9" ht="31.5" x14ac:dyDescent="0.25">
      <c r="A243" s="19" t="s">
        <v>235</v>
      </c>
      <c r="B243" s="20" t="s">
        <v>33</v>
      </c>
      <c r="C243" s="20">
        <v>1670</v>
      </c>
      <c r="D243" s="20">
        <v>21</v>
      </c>
      <c r="E243" s="21"/>
      <c r="F243" s="22">
        <f>SUM(E243*C243)</f>
        <v>0</v>
      </c>
      <c r="G243" s="23">
        <f>SUM(E243*D243)</f>
        <v>0</v>
      </c>
      <c r="H243" s="1"/>
      <c r="I243" s="1"/>
    </row>
    <row r="244" spans="1:9" ht="15.75" x14ac:dyDescent="0.25">
      <c r="A244" s="19" t="s">
        <v>236</v>
      </c>
      <c r="B244" s="14" t="s">
        <v>33</v>
      </c>
      <c r="C244" s="14">
        <v>1410</v>
      </c>
      <c r="D244" s="14">
        <v>20</v>
      </c>
      <c r="E244" s="15"/>
      <c r="F244" s="16">
        <f>SUM(E244*C244)</f>
        <v>0</v>
      </c>
      <c r="G244" s="17">
        <f>SUM(E244*D244)</f>
        <v>0</v>
      </c>
      <c r="H244" s="1"/>
      <c r="I244" s="1"/>
    </row>
    <row r="245" spans="1:9" ht="15.75" x14ac:dyDescent="0.25">
      <c r="A245" s="43" t="s">
        <v>237</v>
      </c>
      <c r="B245" s="10"/>
      <c r="C245" s="10"/>
      <c r="D245" s="10"/>
      <c r="E245" s="10"/>
      <c r="F245" s="10"/>
      <c r="G245" s="11"/>
      <c r="H245" s="1"/>
      <c r="I245" s="1"/>
    </row>
    <row r="246" spans="1:9" ht="15.75" x14ac:dyDescent="0.25">
      <c r="A246" s="19" t="s">
        <v>238</v>
      </c>
      <c r="B246" s="14" t="s">
        <v>33</v>
      </c>
      <c r="C246" s="14">
        <v>2150</v>
      </c>
      <c r="D246" s="14">
        <v>31</v>
      </c>
      <c r="E246" s="15"/>
      <c r="F246" s="16">
        <f>SUM(E246*C246)</f>
        <v>0</v>
      </c>
      <c r="G246" s="17">
        <f>SUM(E246*D246)</f>
        <v>0</v>
      </c>
      <c r="H246" s="1"/>
      <c r="I246" s="1"/>
    </row>
    <row r="247" spans="1:9" ht="15.75" x14ac:dyDescent="0.25">
      <c r="A247" s="19" t="s">
        <v>239</v>
      </c>
      <c r="B247" s="14" t="s">
        <v>33</v>
      </c>
      <c r="C247" s="14">
        <v>1900</v>
      </c>
      <c r="D247" s="14">
        <v>28</v>
      </c>
      <c r="E247" s="15"/>
      <c r="F247" s="16">
        <f>SUM(E247*C247)</f>
        <v>0</v>
      </c>
      <c r="G247" s="17">
        <f>SUM(E247*D247)</f>
        <v>0</v>
      </c>
      <c r="H247" s="1"/>
      <c r="I247" s="1"/>
    </row>
    <row r="248" spans="1:9" x14ac:dyDescent="0.25">
      <c r="A248" s="223" t="s">
        <v>240</v>
      </c>
      <c r="B248" s="215" t="s">
        <v>33</v>
      </c>
      <c r="C248" s="215">
        <v>1900</v>
      </c>
      <c r="D248" s="215">
        <v>22</v>
      </c>
      <c r="E248" s="217"/>
      <c r="F248" s="219">
        <f>SUM(E248*C248)</f>
        <v>0</v>
      </c>
      <c r="G248" s="221">
        <f>SUM(E248*D248)</f>
        <v>0</v>
      </c>
      <c r="H248" s="1"/>
      <c r="I248" s="1"/>
    </row>
    <row r="249" spans="1:9" x14ac:dyDescent="0.25">
      <c r="A249" s="224"/>
      <c r="B249" s="216"/>
      <c r="C249" s="216"/>
      <c r="D249" s="216"/>
      <c r="E249" s="218"/>
      <c r="F249" s="220"/>
      <c r="G249" s="222"/>
      <c r="H249" s="1"/>
      <c r="I249" s="1"/>
    </row>
    <row r="250" spans="1:9" ht="15.75" x14ac:dyDescent="0.25">
      <c r="A250" s="43" t="s">
        <v>241</v>
      </c>
      <c r="B250" s="10"/>
      <c r="C250" s="10"/>
      <c r="D250" s="10"/>
      <c r="E250" s="10"/>
      <c r="F250" s="10"/>
      <c r="G250" s="11"/>
      <c r="H250" s="1"/>
      <c r="I250" s="1"/>
    </row>
    <row r="251" spans="1:9" ht="31.5" x14ac:dyDescent="0.25">
      <c r="A251" s="13" t="s">
        <v>355</v>
      </c>
      <c r="B251" s="14" t="s">
        <v>33</v>
      </c>
      <c r="C251" s="14">
        <v>1000</v>
      </c>
      <c r="D251" s="14">
        <v>13</v>
      </c>
      <c r="E251" s="15"/>
      <c r="F251" s="16">
        <f>SUM(E251*C251)</f>
        <v>0</v>
      </c>
      <c r="G251" s="17">
        <f>SUM(E251*D251)</f>
        <v>0</v>
      </c>
      <c r="H251" s="1"/>
      <c r="I251" s="1"/>
    </row>
    <row r="252" spans="1:9" ht="15.75" x14ac:dyDescent="0.25">
      <c r="A252" s="19" t="s">
        <v>242</v>
      </c>
      <c r="B252" s="14" t="s">
        <v>33</v>
      </c>
      <c r="C252" s="14">
        <v>1425</v>
      </c>
      <c r="D252" s="14">
        <v>12</v>
      </c>
      <c r="E252" s="15"/>
      <c r="F252" s="16">
        <f>SUM(E252*C252)</f>
        <v>0</v>
      </c>
      <c r="G252" s="17">
        <f>SUM(E252*D252)</f>
        <v>0</v>
      </c>
      <c r="H252" s="1"/>
      <c r="I252" s="1"/>
    </row>
    <row r="253" spans="1:9" ht="31.5" x14ac:dyDescent="0.25">
      <c r="A253" s="19" t="s">
        <v>243</v>
      </c>
      <c r="B253" s="14" t="s">
        <v>33</v>
      </c>
      <c r="C253" s="14">
        <v>2070</v>
      </c>
      <c r="D253" s="14">
        <v>17</v>
      </c>
      <c r="E253" s="15"/>
      <c r="F253" s="16">
        <f>SUM(E253*C253)</f>
        <v>0</v>
      </c>
      <c r="G253" s="17">
        <f>SUM(E253*D253)</f>
        <v>0</v>
      </c>
      <c r="H253" s="1"/>
      <c r="I253" s="1"/>
    </row>
    <row r="254" spans="1:9" ht="15.75" x14ac:dyDescent="0.25">
      <c r="A254" s="43" t="s">
        <v>244</v>
      </c>
      <c r="B254" s="10"/>
      <c r="C254" s="10"/>
      <c r="D254" s="10"/>
      <c r="E254" s="10"/>
      <c r="F254" s="10"/>
      <c r="G254" s="11"/>
      <c r="H254" s="1"/>
      <c r="I254" s="1"/>
    </row>
    <row r="255" spans="1:9" ht="31.5" x14ac:dyDescent="0.25">
      <c r="A255" s="19" t="s">
        <v>245</v>
      </c>
      <c r="B255" s="20" t="s">
        <v>33</v>
      </c>
      <c r="C255" s="20">
        <v>1650</v>
      </c>
      <c r="D255" s="20">
        <v>30</v>
      </c>
      <c r="E255" s="21"/>
      <c r="F255" s="22">
        <f>SUM(E255*C255)</f>
        <v>0</v>
      </c>
      <c r="G255" s="23">
        <f>SUM(E255*D255)</f>
        <v>0</v>
      </c>
      <c r="H255" s="1"/>
      <c r="I255" s="1"/>
    </row>
    <row r="256" spans="1:9" ht="15.75" x14ac:dyDescent="0.25">
      <c r="A256" s="43" t="s">
        <v>246</v>
      </c>
      <c r="B256" s="10"/>
      <c r="C256" s="10"/>
      <c r="D256" s="10"/>
      <c r="E256" s="10"/>
      <c r="F256" s="10"/>
      <c r="G256" s="11"/>
      <c r="H256" s="1"/>
      <c r="I256" s="1"/>
    </row>
    <row r="257" spans="1:9" ht="15.75" x14ac:dyDescent="0.25">
      <c r="A257" s="19" t="s">
        <v>247</v>
      </c>
      <c r="B257" s="14" t="s">
        <v>33</v>
      </c>
      <c r="C257" s="14">
        <v>600</v>
      </c>
      <c r="D257" s="14">
        <v>2</v>
      </c>
      <c r="E257" s="15"/>
      <c r="F257" s="16">
        <f>SUM(E257*C257)</f>
        <v>0</v>
      </c>
      <c r="G257" s="17">
        <f>SUM(E257*D257)</f>
        <v>0</v>
      </c>
      <c r="H257" s="1"/>
      <c r="I257" s="1"/>
    </row>
    <row r="258" spans="1:9" ht="31.5" x14ac:dyDescent="0.25">
      <c r="A258" s="19" t="s">
        <v>248</v>
      </c>
      <c r="B258" s="20" t="s">
        <v>33</v>
      </c>
      <c r="C258" s="20">
        <v>1610</v>
      </c>
      <c r="D258" s="20">
        <v>14</v>
      </c>
      <c r="E258" s="21"/>
      <c r="F258" s="22">
        <f>SUM(E258*C258)</f>
        <v>0</v>
      </c>
      <c r="G258" s="23">
        <f>SUM(E258*D258)</f>
        <v>0</v>
      </c>
      <c r="H258" s="1"/>
      <c r="I258" s="1"/>
    </row>
    <row r="259" spans="1:9" ht="15.75" x14ac:dyDescent="0.25">
      <c r="A259" s="43" t="s">
        <v>249</v>
      </c>
      <c r="B259" s="10"/>
      <c r="C259" s="10"/>
      <c r="D259" s="10"/>
      <c r="E259" s="10"/>
      <c r="F259" s="10"/>
      <c r="G259" s="11"/>
      <c r="H259" s="1"/>
      <c r="I259" s="1"/>
    </row>
    <row r="260" spans="1:9" ht="15.75" x14ac:dyDescent="0.25">
      <c r="A260" s="19" t="s">
        <v>250</v>
      </c>
      <c r="B260" s="20" t="s">
        <v>33</v>
      </c>
      <c r="C260" s="20">
        <v>285</v>
      </c>
      <c r="D260" s="20">
        <v>2</v>
      </c>
      <c r="E260" s="21"/>
      <c r="F260" s="22">
        <f t="shared" ref="F260:F267" si="15">SUM(E260*C260)</f>
        <v>0</v>
      </c>
      <c r="G260" s="23">
        <f t="shared" ref="G260:G267" si="16">SUM(E260*D260)</f>
        <v>0</v>
      </c>
      <c r="H260" s="1"/>
      <c r="I260" s="1"/>
    </row>
    <row r="261" spans="1:9" ht="15.75" x14ac:dyDescent="0.25">
      <c r="A261" s="13" t="s">
        <v>251</v>
      </c>
      <c r="B261" s="14" t="s">
        <v>33</v>
      </c>
      <c r="C261" s="14">
        <v>540</v>
      </c>
      <c r="D261" s="14">
        <v>5</v>
      </c>
      <c r="E261" s="15"/>
      <c r="F261" s="16">
        <f t="shared" si="15"/>
        <v>0</v>
      </c>
      <c r="G261" s="17">
        <f t="shared" si="16"/>
        <v>0</v>
      </c>
      <c r="H261" s="1"/>
      <c r="I261" s="1"/>
    </row>
    <row r="262" spans="1:9" ht="15.75" x14ac:dyDescent="0.25">
      <c r="A262" s="19" t="s">
        <v>252</v>
      </c>
      <c r="B262" s="20" t="s">
        <v>33</v>
      </c>
      <c r="C262" s="20">
        <v>190</v>
      </c>
      <c r="D262" s="20">
        <v>1</v>
      </c>
      <c r="E262" s="21"/>
      <c r="F262" s="22">
        <f t="shared" si="15"/>
        <v>0</v>
      </c>
      <c r="G262" s="23">
        <f t="shared" si="16"/>
        <v>0</v>
      </c>
      <c r="H262" s="1"/>
      <c r="I262" s="1"/>
    </row>
    <row r="263" spans="1:9" ht="15.75" x14ac:dyDescent="0.25">
      <c r="A263" s="19" t="s">
        <v>253</v>
      </c>
      <c r="B263" s="20" t="s">
        <v>33</v>
      </c>
      <c r="C263" s="20">
        <v>905</v>
      </c>
      <c r="D263" s="20">
        <v>3</v>
      </c>
      <c r="E263" s="21"/>
      <c r="F263" s="22">
        <f t="shared" si="15"/>
        <v>0</v>
      </c>
      <c r="G263" s="23">
        <f t="shared" si="16"/>
        <v>0</v>
      </c>
      <c r="H263" s="1"/>
      <c r="I263" s="1"/>
    </row>
    <row r="264" spans="1:9" ht="15.75" x14ac:dyDescent="0.25">
      <c r="A264" s="19" t="s">
        <v>254</v>
      </c>
      <c r="B264" s="20" t="s">
        <v>33</v>
      </c>
      <c r="C264" s="20">
        <v>285</v>
      </c>
      <c r="D264" s="20">
        <v>2</v>
      </c>
      <c r="E264" s="21"/>
      <c r="F264" s="22">
        <f t="shared" si="15"/>
        <v>0</v>
      </c>
      <c r="G264" s="23">
        <f t="shared" si="16"/>
        <v>0</v>
      </c>
      <c r="H264" s="1"/>
      <c r="I264" s="1"/>
    </row>
    <row r="265" spans="1:9" ht="15.75" x14ac:dyDescent="0.25">
      <c r="A265" s="13" t="s">
        <v>255</v>
      </c>
      <c r="B265" s="20" t="s">
        <v>28</v>
      </c>
      <c r="C265" s="20">
        <v>1315</v>
      </c>
      <c r="D265" s="20">
        <v>3</v>
      </c>
      <c r="E265" s="21"/>
      <c r="F265" s="22">
        <f t="shared" si="15"/>
        <v>0</v>
      </c>
      <c r="G265" s="23">
        <f t="shared" si="16"/>
        <v>0</v>
      </c>
      <c r="H265" s="1"/>
      <c r="I265" s="1"/>
    </row>
    <row r="266" spans="1:9" ht="15.75" x14ac:dyDescent="0.25">
      <c r="A266" s="19" t="s">
        <v>256</v>
      </c>
      <c r="B266" s="20" t="s">
        <v>33</v>
      </c>
      <c r="C266" s="20">
        <v>265</v>
      </c>
      <c r="D266" s="20">
        <v>1</v>
      </c>
      <c r="E266" s="21"/>
      <c r="F266" s="22">
        <f t="shared" si="15"/>
        <v>0</v>
      </c>
      <c r="G266" s="23">
        <f t="shared" si="16"/>
        <v>0</v>
      </c>
      <c r="H266" s="1"/>
      <c r="I266" s="1"/>
    </row>
    <row r="267" spans="1:9" ht="15.75" x14ac:dyDescent="0.25">
      <c r="A267" s="19" t="s">
        <v>257</v>
      </c>
      <c r="B267" s="20" t="s">
        <v>33</v>
      </c>
      <c r="C267" s="20">
        <v>965</v>
      </c>
      <c r="D267" s="20">
        <v>4</v>
      </c>
      <c r="E267" s="21"/>
      <c r="F267" s="22">
        <f t="shared" si="15"/>
        <v>0</v>
      </c>
      <c r="G267" s="23">
        <f t="shared" si="16"/>
        <v>0</v>
      </c>
      <c r="H267" s="1"/>
      <c r="I267" s="1"/>
    </row>
    <row r="268" spans="1:9" ht="15.75" x14ac:dyDescent="0.25">
      <c r="A268" s="43" t="s">
        <v>258</v>
      </c>
      <c r="B268" s="10"/>
      <c r="C268" s="10"/>
      <c r="D268" s="10"/>
      <c r="E268" s="10"/>
      <c r="F268" s="10"/>
      <c r="G268" s="11"/>
      <c r="H268" s="1"/>
      <c r="I268" s="1"/>
    </row>
    <row r="269" spans="1:9" ht="15.75" x14ac:dyDescent="0.25">
      <c r="A269" s="19" t="s">
        <v>259</v>
      </c>
      <c r="B269" s="20" t="s">
        <v>33</v>
      </c>
      <c r="C269" s="20">
        <v>1860</v>
      </c>
      <c r="D269" s="20">
        <v>5</v>
      </c>
      <c r="E269" s="21"/>
      <c r="F269" s="22">
        <f t="shared" ref="F269:F274" si="17">SUM(E269*C269)</f>
        <v>0</v>
      </c>
      <c r="G269" s="23">
        <f t="shared" ref="G269:G274" si="18">SUM(E269*D269)</f>
        <v>0</v>
      </c>
      <c r="H269" s="1"/>
      <c r="I269" s="1"/>
    </row>
    <row r="270" spans="1:9" ht="15.75" x14ac:dyDescent="0.25">
      <c r="A270" s="19" t="s">
        <v>260</v>
      </c>
      <c r="B270" s="20" t="s">
        <v>33</v>
      </c>
      <c r="C270" s="20">
        <v>2105</v>
      </c>
      <c r="D270" s="20">
        <v>5</v>
      </c>
      <c r="E270" s="21"/>
      <c r="F270" s="22">
        <f t="shared" si="17"/>
        <v>0</v>
      </c>
      <c r="G270" s="23">
        <f t="shared" si="18"/>
        <v>0</v>
      </c>
      <c r="H270" s="1"/>
      <c r="I270" s="1"/>
    </row>
    <row r="271" spans="1:9" ht="15.75" x14ac:dyDescent="0.25">
      <c r="A271" s="19" t="s">
        <v>261</v>
      </c>
      <c r="B271" s="20" t="s">
        <v>33</v>
      </c>
      <c r="C271" s="20">
        <v>675</v>
      </c>
      <c r="D271" s="20">
        <v>2</v>
      </c>
      <c r="E271" s="21"/>
      <c r="F271" s="22">
        <f t="shared" si="17"/>
        <v>0</v>
      </c>
      <c r="G271" s="23">
        <f t="shared" si="18"/>
        <v>0</v>
      </c>
      <c r="H271" s="1"/>
      <c r="I271" s="1"/>
    </row>
    <row r="272" spans="1:9" ht="15.75" x14ac:dyDescent="0.25">
      <c r="A272" s="19" t="s">
        <v>262</v>
      </c>
      <c r="B272" s="20" t="s">
        <v>33</v>
      </c>
      <c r="C272" s="20">
        <v>690</v>
      </c>
      <c r="D272" s="20">
        <v>2</v>
      </c>
      <c r="E272" s="21"/>
      <c r="F272" s="22">
        <f t="shared" si="17"/>
        <v>0</v>
      </c>
      <c r="G272" s="23">
        <f t="shared" si="18"/>
        <v>0</v>
      </c>
      <c r="H272" s="1"/>
      <c r="I272" s="1"/>
    </row>
    <row r="273" spans="1:9" ht="15.75" x14ac:dyDescent="0.25">
      <c r="A273" s="19" t="s">
        <v>263</v>
      </c>
      <c r="B273" s="20" t="s">
        <v>33</v>
      </c>
      <c r="C273" s="20">
        <v>910</v>
      </c>
      <c r="D273" s="20">
        <v>4</v>
      </c>
      <c r="E273" s="21"/>
      <c r="F273" s="22">
        <f t="shared" si="17"/>
        <v>0</v>
      </c>
      <c r="G273" s="23">
        <f t="shared" si="18"/>
        <v>0</v>
      </c>
      <c r="H273" s="1"/>
      <c r="I273" s="1"/>
    </row>
    <row r="274" spans="1:9" ht="32.25" thickBot="1" x14ac:dyDescent="0.3">
      <c r="A274" s="170" t="s">
        <v>264</v>
      </c>
      <c r="B274" s="116" t="s">
        <v>33</v>
      </c>
      <c r="C274" s="116">
        <v>2110</v>
      </c>
      <c r="D274" s="116">
        <v>15</v>
      </c>
      <c r="E274" s="115"/>
      <c r="F274" s="112">
        <f t="shared" si="17"/>
        <v>0</v>
      </c>
      <c r="G274" s="171">
        <f t="shared" si="18"/>
        <v>0</v>
      </c>
      <c r="H274" s="1"/>
      <c r="I274" s="1"/>
    </row>
    <row r="275" spans="1:9" ht="16.5" thickBot="1" x14ac:dyDescent="0.3">
      <c r="A275" s="172" t="s">
        <v>265</v>
      </c>
      <c r="B275" s="173"/>
      <c r="C275" s="173"/>
      <c r="D275" s="173"/>
      <c r="E275" s="173"/>
      <c r="F275" s="174">
        <f>SUM(F213:F274)</f>
        <v>0</v>
      </c>
      <c r="G275" s="175">
        <f>SUM(G213:G274)</f>
        <v>0</v>
      </c>
      <c r="H275" s="1"/>
      <c r="I275" s="1"/>
    </row>
    <row r="276" spans="1:9" ht="15.75" x14ac:dyDescent="0.25">
      <c r="A276" s="39"/>
      <c r="B276" s="39"/>
      <c r="C276" s="39"/>
      <c r="D276" s="39"/>
      <c r="E276" s="39"/>
      <c r="F276" s="39"/>
      <c r="G276" s="40"/>
      <c r="H276" s="1"/>
      <c r="I276" s="1"/>
    </row>
    <row r="277" spans="1:9" ht="16.5" thickBot="1" x14ac:dyDescent="0.3">
      <c r="A277" s="39"/>
      <c r="B277" s="39"/>
      <c r="C277" s="39"/>
      <c r="D277" s="39"/>
      <c r="E277" s="39"/>
      <c r="F277" s="39"/>
      <c r="G277" s="40"/>
      <c r="H277" s="1"/>
      <c r="I277" s="1"/>
    </row>
    <row r="278" spans="1:9" ht="27" thickBot="1" x14ac:dyDescent="0.45">
      <c r="A278" s="86" t="s">
        <v>266</v>
      </c>
      <c r="B278" s="39"/>
      <c r="C278" s="39"/>
      <c r="D278" s="39"/>
      <c r="E278" s="39"/>
      <c r="F278" s="39"/>
      <c r="G278" s="40"/>
      <c r="H278" s="1"/>
      <c r="I278" s="1"/>
    </row>
    <row r="279" spans="1:9" ht="15.75" x14ac:dyDescent="0.25">
      <c r="A279" s="4"/>
      <c r="B279" s="5"/>
      <c r="C279" s="5" t="s">
        <v>4</v>
      </c>
      <c r="D279" s="5" t="s">
        <v>5</v>
      </c>
      <c r="E279" s="6" t="s">
        <v>6</v>
      </c>
      <c r="F279" s="5" t="s">
        <v>4</v>
      </c>
      <c r="G279" s="7" t="s">
        <v>5</v>
      </c>
      <c r="H279" s="1"/>
      <c r="I279" s="1"/>
    </row>
    <row r="280" spans="1:9" ht="15.75" x14ac:dyDescent="0.25">
      <c r="A280" s="9"/>
      <c r="B280" s="10"/>
      <c r="C280" s="10" t="s">
        <v>9</v>
      </c>
      <c r="D280" s="10" t="s">
        <v>10</v>
      </c>
      <c r="E280" s="10"/>
      <c r="F280" s="10" t="s">
        <v>9</v>
      </c>
      <c r="G280" s="11" t="s">
        <v>10</v>
      </c>
      <c r="H280" s="1"/>
      <c r="I280" s="1"/>
    </row>
    <row r="281" spans="1:9" ht="15.75" x14ac:dyDescent="0.25">
      <c r="A281" s="19" t="s">
        <v>267</v>
      </c>
      <c r="B281" s="20" t="s">
        <v>33</v>
      </c>
      <c r="C281" s="20">
        <v>490</v>
      </c>
      <c r="D281" s="20">
        <v>4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268</v>
      </c>
      <c r="B282" s="20" t="s">
        <v>33</v>
      </c>
      <c r="C282" s="20">
        <v>770</v>
      </c>
      <c r="D282" s="20">
        <v>4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269</v>
      </c>
      <c r="B283" s="20" t="s">
        <v>33</v>
      </c>
      <c r="C283" s="20">
        <v>760</v>
      </c>
      <c r="D283" s="20">
        <v>3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19" t="s">
        <v>270</v>
      </c>
      <c r="B284" s="20" t="s">
        <v>33</v>
      </c>
      <c r="C284" s="20">
        <v>575</v>
      </c>
      <c r="D284" s="20">
        <v>3</v>
      </c>
      <c r="E284" s="21"/>
      <c r="F284" s="22">
        <f>SUM(E284*C284)</f>
        <v>0</v>
      </c>
      <c r="G284" s="23">
        <f>SUM(E284*D284)</f>
        <v>0</v>
      </c>
      <c r="H284" s="1"/>
      <c r="I284" s="1"/>
    </row>
    <row r="285" spans="1:9" ht="15.75" x14ac:dyDescent="0.25">
      <c r="A285" s="19" t="s">
        <v>271</v>
      </c>
      <c r="B285" s="20" t="s">
        <v>33</v>
      </c>
      <c r="C285" s="20">
        <v>780</v>
      </c>
      <c r="D285" s="20">
        <v>5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43" t="s">
        <v>272</v>
      </c>
      <c r="B286" s="10"/>
      <c r="C286" s="10"/>
      <c r="D286" s="10"/>
      <c r="E286" s="10"/>
      <c r="F286" s="10"/>
      <c r="G286" s="11"/>
      <c r="H286" s="1"/>
      <c r="I286" s="1"/>
    </row>
    <row r="287" spans="1:9" ht="31.5" x14ac:dyDescent="0.25">
      <c r="A287" s="19" t="s">
        <v>273</v>
      </c>
      <c r="B287" s="20" t="s">
        <v>33</v>
      </c>
      <c r="C287" s="20">
        <v>900</v>
      </c>
      <c r="D287" s="20">
        <v>6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274</v>
      </c>
      <c r="B288" s="20" t="s">
        <v>33</v>
      </c>
      <c r="C288" s="20">
        <v>1145</v>
      </c>
      <c r="D288" s="20">
        <v>8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275</v>
      </c>
      <c r="B289" s="20" t="s">
        <v>33</v>
      </c>
      <c r="C289" s="20">
        <v>965</v>
      </c>
      <c r="D289" s="20">
        <v>7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19" t="s">
        <v>276</v>
      </c>
      <c r="B290" s="20" t="s">
        <v>33</v>
      </c>
      <c r="C290" s="20">
        <v>1485</v>
      </c>
      <c r="D290" s="20">
        <v>4</v>
      </c>
      <c r="E290" s="21"/>
      <c r="F290" s="22">
        <f>SUM(E290*C290)</f>
        <v>0</v>
      </c>
      <c r="G290" s="23">
        <f>SUM(E290*D290)</f>
        <v>0</v>
      </c>
      <c r="H290" s="1"/>
      <c r="I290" s="1"/>
    </row>
    <row r="291" spans="1:9" ht="15.75" x14ac:dyDescent="0.25">
      <c r="A291" s="19" t="s">
        <v>277</v>
      </c>
      <c r="B291" s="20" t="s">
        <v>33</v>
      </c>
      <c r="C291" s="20">
        <v>1825</v>
      </c>
      <c r="D291" s="20">
        <v>5</v>
      </c>
      <c r="E291" s="21"/>
      <c r="F291" s="22">
        <f>SUM(E291*C291)</f>
        <v>0</v>
      </c>
      <c r="G291" s="23">
        <f>SUM(E291*D291)</f>
        <v>0</v>
      </c>
      <c r="H291" s="1"/>
      <c r="I291" s="1"/>
    </row>
    <row r="292" spans="1:9" ht="15.75" x14ac:dyDescent="0.25">
      <c r="A292" s="43" t="s">
        <v>278</v>
      </c>
      <c r="B292" s="10"/>
      <c r="C292" s="10"/>
      <c r="D292" s="10"/>
      <c r="E292" s="10"/>
      <c r="F292" s="10"/>
      <c r="G292" s="11"/>
      <c r="H292" s="1"/>
      <c r="I292" s="89"/>
    </row>
    <row r="293" spans="1:9" ht="15.75" x14ac:dyDescent="0.25">
      <c r="A293" s="19" t="s">
        <v>279</v>
      </c>
      <c r="B293" s="20" t="s">
        <v>33</v>
      </c>
      <c r="C293" s="20">
        <v>840</v>
      </c>
      <c r="D293" s="20">
        <v>1</v>
      </c>
      <c r="E293" s="21"/>
      <c r="F293" s="22">
        <f>SUM(E293*C293)</f>
        <v>0</v>
      </c>
      <c r="G293" s="23">
        <f>SUM(E293*D293)</f>
        <v>0</v>
      </c>
      <c r="H293" s="1"/>
      <c r="I293" s="89"/>
    </row>
    <row r="294" spans="1:9" ht="15.75" x14ac:dyDescent="0.25">
      <c r="A294" s="19" t="s">
        <v>280</v>
      </c>
      <c r="B294" s="20" t="s">
        <v>33</v>
      </c>
      <c r="C294" s="20">
        <v>310</v>
      </c>
      <c r="D294" s="20">
        <v>0.5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43" t="s">
        <v>281</v>
      </c>
      <c r="B295" s="10"/>
      <c r="C295" s="10"/>
      <c r="D295" s="10"/>
      <c r="E295" s="10"/>
      <c r="F295" s="10"/>
      <c r="G295" s="11"/>
      <c r="H295" s="1"/>
      <c r="I295" s="89"/>
    </row>
    <row r="296" spans="1:9" ht="15.75" x14ac:dyDescent="0.25">
      <c r="A296" s="19" t="s">
        <v>282</v>
      </c>
      <c r="B296" s="20" t="s">
        <v>33</v>
      </c>
      <c r="C296" s="20">
        <v>530</v>
      </c>
      <c r="D296" s="20">
        <v>1</v>
      </c>
      <c r="E296" s="21"/>
      <c r="F296" s="22">
        <f>SUM(E296*C296)</f>
        <v>0</v>
      </c>
      <c r="G296" s="23">
        <f>SUM(E296*D296)</f>
        <v>0</v>
      </c>
      <c r="H296" s="1"/>
      <c r="I296" s="89"/>
    </row>
    <row r="297" spans="1:9" ht="15.75" x14ac:dyDescent="0.25">
      <c r="A297" s="19" t="s">
        <v>283</v>
      </c>
      <c r="B297" s="20" t="s">
        <v>33</v>
      </c>
      <c r="C297" s="20">
        <v>560</v>
      </c>
      <c r="D297" s="20">
        <v>1</v>
      </c>
      <c r="E297" s="21"/>
      <c r="F297" s="22">
        <f>SUM(E297*C297)</f>
        <v>0</v>
      </c>
      <c r="G297" s="23">
        <f>SUM(E297*D297)</f>
        <v>0</v>
      </c>
      <c r="H297" s="1"/>
      <c r="I297" s="1"/>
    </row>
    <row r="298" spans="1:9" ht="16.5" thickBot="1" x14ac:dyDescent="0.3">
      <c r="A298" s="182" t="s">
        <v>284</v>
      </c>
      <c r="B298" s="183" t="s">
        <v>28</v>
      </c>
      <c r="C298" s="183">
        <v>440</v>
      </c>
      <c r="D298" s="183">
        <v>0.5</v>
      </c>
      <c r="E298" s="184"/>
      <c r="F298" s="185">
        <f>SUM(E298*C298)</f>
        <v>0</v>
      </c>
      <c r="G298" s="186">
        <f>SUM(E298*D298)</f>
        <v>0</v>
      </c>
      <c r="H298" s="1"/>
      <c r="I298" s="1"/>
    </row>
    <row r="299" spans="1:9" ht="16.5" thickBot="1" x14ac:dyDescent="0.3">
      <c r="A299" s="35" t="s">
        <v>285</v>
      </c>
      <c r="B299" s="36"/>
      <c r="C299" s="36"/>
      <c r="D299" s="36"/>
      <c r="E299" s="36"/>
      <c r="F299" s="37">
        <f>SUM(F281:F298)</f>
        <v>0</v>
      </c>
      <c r="G299" s="38">
        <f>SUM(G281:G298)</f>
        <v>0</v>
      </c>
      <c r="H299" s="1"/>
      <c r="I299" s="1"/>
    </row>
    <row r="300" spans="1:9" ht="16.5" thickBot="1" x14ac:dyDescent="0.3">
      <c r="A300" s="61"/>
      <c r="B300" s="62"/>
      <c r="C300" s="62"/>
      <c r="D300" s="62"/>
      <c r="E300" s="62"/>
      <c r="F300" s="61"/>
      <c r="G300" s="87"/>
      <c r="H300" s="1"/>
      <c r="I300" s="1"/>
    </row>
    <row r="301" spans="1:9" ht="27" thickBot="1" x14ac:dyDescent="0.45">
      <c r="A301" s="86" t="s">
        <v>286</v>
      </c>
      <c r="B301" s="88"/>
      <c r="C301" s="39"/>
      <c r="D301" s="39"/>
      <c r="E301" s="39"/>
      <c r="F301" s="39"/>
      <c r="G301" s="40"/>
      <c r="H301" s="1"/>
      <c r="I301" s="1"/>
    </row>
    <row r="302" spans="1:9" ht="15.75" x14ac:dyDescent="0.25">
      <c r="A302" s="4" t="s">
        <v>287</v>
      </c>
      <c r="B302" s="5"/>
      <c r="C302" s="5" t="s">
        <v>4</v>
      </c>
      <c r="D302" s="5" t="s">
        <v>5</v>
      </c>
      <c r="E302" s="6" t="s">
        <v>6</v>
      </c>
      <c r="F302" s="5" t="s">
        <v>4</v>
      </c>
      <c r="G302" s="7" t="s">
        <v>5</v>
      </c>
      <c r="H302" s="1"/>
      <c r="I302" s="1"/>
    </row>
    <row r="303" spans="1:9" ht="15.75" x14ac:dyDescent="0.25">
      <c r="A303" s="9"/>
      <c r="B303" s="10"/>
      <c r="C303" s="10" t="s">
        <v>9</v>
      </c>
      <c r="D303" s="10" t="s">
        <v>10</v>
      </c>
      <c r="E303" s="10"/>
      <c r="F303" s="10" t="s">
        <v>9</v>
      </c>
      <c r="G303" s="11" t="s">
        <v>10</v>
      </c>
      <c r="H303" s="1"/>
      <c r="I303" s="1"/>
    </row>
    <row r="304" spans="1:9" ht="15.75" x14ac:dyDescent="0.25">
      <c r="A304" s="90" t="s">
        <v>288</v>
      </c>
      <c r="B304" s="20" t="s">
        <v>33</v>
      </c>
      <c r="C304" s="20">
        <v>1555</v>
      </c>
      <c r="D304" s="20">
        <v>59</v>
      </c>
      <c r="E304" s="21"/>
      <c r="F304" s="22">
        <f>SUM(E304*C304)</f>
        <v>0</v>
      </c>
      <c r="G304" s="23">
        <f>SUM(E304*D304)</f>
        <v>0</v>
      </c>
      <c r="H304" s="1"/>
      <c r="I304" s="1"/>
    </row>
    <row r="305" spans="1:9" ht="15.75" x14ac:dyDescent="0.25">
      <c r="A305" s="90" t="s">
        <v>289</v>
      </c>
      <c r="B305" s="20" t="s">
        <v>33</v>
      </c>
      <c r="C305" s="20">
        <v>2320</v>
      </c>
      <c r="D305" s="20">
        <v>67</v>
      </c>
      <c r="E305" s="21"/>
      <c r="F305" s="22">
        <f>SUM(E305*C305)</f>
        <v>0</v>
      </c>
      <c r="G305" s="23">
        <f>SUM(E305*D305)</f>
        <v>0</v>
      </c>
      <c r="H305" s="89"/>
      <c r="I305" s="1"/>
    </row>
    <row r="306" spans="1:9" ht="15.75" x14ac:dyDescent="0.25">
      <c r="A306" s="90" t="s">
        <v>290</v>
      </c>
      <c r="B306" s="20" t="s">
        <v>33</v>
      </c>
      <c r="C306" s="20">
        <v>3530</v>
      </c>
      <c r="D306" s="20">
        <v>87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15.75" x14ac:dyDescent="0.25">
      <c r="A307" s="43" t="s">
        <v>291</v>
      </c>
      <c r="B307" s="10"/>
      <c r="C307" s="10"/>
      <c r="D307" s="10"/>
      <c r="E307" s="10"/>
      <c r="F307" s="10"/>
      <c r="G307" s="11"/>
      <c r="H307" s="89"/>
      <c r="I307" s="1"/>
    </row>
    <row r="308" spans="1:9" ht="31.5" x14ac:dyDescent="0.25">
      <c r="A308" s="90" t="s">
        <v>292</v>
      </c>
      <c r="B308" s="20" t="s">
        <v>33</v>
      </c>
      <c r="C308" s="20">
        <v>2640</v>
      </c>
      <c r="D308" s="20">
        <v>60</v>
      </c>
      <c r="E308" s="21"/>
      <c r="F308" s="22">
        <f>SUM(E308*C308)</f>
        <v>0</v>
      </c>
      <c r="G308" s="23">
        <f>SUM(E308*D308)</f>
        <v>0</v>
      </c>
      <c r="H308" s="89"/>
      <c r="I308" s="1"/>
    </row>
    <row r="309" spans="1:9" ht="31.5" x14ac:dyDescent="0.25">
      <c r="A309" s="90" t="s">
        <v>293</v>
      </c>
      <c r="B309" s="20" t="s">
        <v>33</v>
      </c>
      <c r="C309" s="20">
        <v>4080</v>
      </c>
      <c r="D309" s="20">
        <v>33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15.75" x14ac:dyDescent="0.25">
      <c r="A310" s="43" t="s">
        <v>294</v>
      </c>
      <c r="B310" s="10"/>
      <c r="C310" s="10"/>
      <c r="D310" s="10"/>
      <c r="E310" s="10"/>
      <c r="F310" s="10"/>
      <c r="G310" s="11"/>
      <c r="H310" s="1"/>
      <c r="I310" s="1"/>
    </row>
    <row r="311" spans="1:9" ht="15.75" x14ac:dyDescent="0.25">
      <c r="A311" s="90" t="s">
        <v>295</v>
      </c>
      <c r="B311" s="20" t="s">
        <v>33</v>
      </c>
      <c r="C311" s="20">
        <v>2305</v>
      </c>
      <c r="D311" s="20">
        <v>43</v>
      </c>
      <c r="E311" s="21"/>
      <c r="F311" s="22">
        <f>SUM(E311*C311)</f>
        <v>0</v>
      </c>
      <c r="G311" s="23">
        <f>SUM(E311*D311)</f>
        <v>0</v>
      </c>
      <c r="H311" s="1"/>
      <c r="I311" s="1"/>
    </row>
    <row r="312" spans="1:9" ht="32.25" thickBot="1" x14ac:dyDescent="0.3">
      <c r="A312" s="191" t="s">
        <v>296</v>
      </c>
      <c r="B312" s="116" t="s">
        <v>33</v>
      </c>
      <c r="C312" s="116">
        <v>2920</v>
      </c>
      <c r="D312" s="116">
        <v>44</v>
      </c>
      <c r="E312" s="115"/>
      <c r="F312" s="112">
        <f>SUM(E312*C312)</f>
        <v>0</v>
      </c>
      <c r="G312" s="171">
        <f>SUM(E312*D312)</f>
        <v>0</v>
      </c>
      <c r="H312" s="1"/>
      <c r="I312" s="1"/>
    </row>
    <row r="313" spans="1:9" ht="16.5" thickBot="1" x14ac:dyDescent="0.3">
      <c r="A313" s="172" t="s">
        <v>297</v>
      </c>
      <c r="B313" s="173"/>
      <c r="C313" s="173"/>
      <c r="D313" s="173"/>
      <c r="E313" s="173"/>
      <c r="F313" s="174">
        <f>SUM(F304:F312)</f>
        <v>0</v>
      </c>
      <c r="G313" s="175">
        <f>SUM(G304:G312)</f>
        <v>0</v>
      </c>
      <c r="H313" s="1"/>
      <c r="I313" s="1"/>
    </row>
    <row r="314" spans="1:9" ht="16.5" thickBot="1" x14ac:dyDescent="0.3">
      <c r="A314" s="39"/>
      <c r="B314" s="39"/>
      <c r="C314" s="39"/>
      <c r="D314" s="39"/>
      <c r="E314" s="39"/>
      <c r="F314" s="39"/>
      <c r="G314" s="40"/>
      <c r="H314" s="1"/>
      <c r="I314" s="1"/>
    </row>
    <row r="315" spans="1:9" ht="27" thickBot="1" x14ac:dyDescent="0.45">
      <c r="A315" s="86" t="s">
        <v>298</v>
      </c>
      <c r="B315" s="88"/>
      <c r="C315" s="39"/>
      <c r="D315" s="39"/>
      <c r="E315" s="39"/>
      <c r="F315" s="39"/>
      <c r="G315" s="40"/>
      <c r="H315" s="1"/>
      <c r="I315" s="1"/>
    </row>
    <row r="316" spans="1:9" ht="15.75" x14ac:dyDescent="0.25">
      <c r="A316" s="4" t="s">
        <v>299</v>
      </c>
      <c r="B316" s="51"/>
      <c r="C316" s="5" t="s">
        <v>300</v>
      </c>
      <c r="D316" s="91" t="s">
        <v>5</v>
      </c>
      <c r="E316" s="6" t="s">
        <v>6</v>
      </c>
      <c r="F316" s="91" t="s">
        <v>300</v>
      </c>
      <c r="G316" s="7" t="s">
        <v>5</v>
      </c>
      <c r="H316" s="1"/>
      <c r="I316" s="1"/>
    </row>
    <row r="317" spans="1:9" ht="15.75" x14ac:dyDescent="0.25">
      <c r="A317" s="43"/>
      <c r="B317" s="92"/>
      <c r="C317" s="10" t="s">
        <v>9</v>
      </c>
      <c r="D317" s="10" t="s">
        <v>10</v>
      </c>
      <c r="E317" s="93"/>
      <c r="F317" s="93" t="s">
        <v>9</v>
      </c>
      <c r="G317" s="11" t="s">
        <v>10</v>
      </c>
      <c r="H317" s="1"/>
      <c r="I317" s="1"/>
    </row>
    <row r="318" spans="1:9" ht="31.5" x14ac:dyDescent="0.25">
      <c r="A318" s="90" t="s">
        <v>301</v>
      </c>
      <c r="B318" s="20" t="s">
        <v>33</v>
      </c>
      <c r="C318" s="20">
        <v>2640</v>
      </c>
      <c r="D318" s="20">
        <v>60</v>
      </c>
      <c r="E318" s="21"/>
      <c r="F318" s="22">
        <f>SUM(E318*C318)</f>
        <v>0</v>
      </c>
      <c r="G318" s="23">
        <f>SUM(E318*D318)</f>
        <v>0</v>
      </c>
      <c r="H318" s="1"/>
      <c r="I318" s="1"/>
    </row>
    <row r="319" spans="1:9" ht="31.5" x14ac:dyDescent="0.25">
      <c r="A319" s="90" t="s">
        <v>302</v>
      </c>
      <c r="B319" s="20" t="s">
        <v>33</v>
      </c>
      <c r="C319" s="20">
        <v>3845</v>
      </c>
      <c r="D319" s="20">
        <v>31</v>
      </c>
      <c r="E319" s="21"/>
      <c r="F319" s="22">
        <f>SUM(E319*C319)</f>
        <v>0</v>
      </c>
      <c r="G319" s="23">
        <f>SUM(E319*D319)</f>
        <v>0</v>
      </c>
      <c r="H319" s="1"/>
      <c r="I319" s="1"/>
    </row>
    <row r="320" spans="1:9" ht="31.5" x14ac:dyDescent="0.25">
      <c r="A320" s="90" t="s">
        <v>303</v>
      </c>
      <c r="B320" s="20" t="s">
        <v>33</v>
      </c>
      <c r="C320" s="20">
        <v>2055</v>
      </c>
      <c r="D320" s="20">
        <v>24</v>
      </c>
      <c r="E320" s="21"/>
      <c r="F320" s="22">
        <f>SUM(E320*C320)</f>
        <v>0</v>
      </c>
      <c r="G320" s="23">
        <f>SUM(E320*D320)</f>
        <v>0</v>
      </c>
      <c r="H320" s="1"/>
      <c r="I320" s="56"/>
    </row>
    <row r="321" spans="1:9" ht="15.75" x14ac:dyDescent="0.25">
      <c r="A321" s="43" t="s">
        <v>294</v>
      </c>
      <c r="B321" s="94"/>
      <c r="C321" s="93"/>
      <c r="D321" s="93"/>
      <c r="E321" s="10"/>
      <c r="F321" s="10"/>
      <c r="G321" s="11"/>
      <c r="H321" s="1"/>
      <c r="I321" s="62"/>
    </row>
    <row r="322" spans="1:9" ht="31.5" x14ac:dyDescent="0.25">
      <c r="A322" s="90" t="s">
        <v>304</v>
      </c>
      <c r="B322" s="20" t="s">
        <v>33</v>
      </c>
      <c r="C322" s="20">
        <v>2305</v>
      </c>
      <c r="D322" s="20">
        <v>43</v>
      </c>
      <c r="E322" s="21"/>
      <c r="F322" s="22">
        <f>SUM(E322*C322)</f>
        <v>0</v>
      </c>
      <c r="G322" s="23">
        <f>SUM(E322*D322)</f>
        <v>0</v>
      </c>
      <c r="H322" s="1"/>
      <c r="I322" s="62"/>
    </row>
    <row r="323" spans="1:9" ht="32.25" thickBot="1" x14ac:dyDescent="0.3">
      <c r="A323" s="191" t="s">
        <v>305</v>
      </c>
      <c r="B323" s="116" t="s">
        <v>33</v>
      </c>
      <c r="C323" s="116">
        <v>2345</v>
      </c>
      <c r="D323" s="116">
        <v>41</v>
      </c>
      <c r="E323" s="115"/>
      <c r="F323" s="112">
        <f>SUM(E323*C323)</f>
        <v>0</v>
      </c>
      <c r="G323" s="171">
        <f>SUM(E323*D323)</f>
        <v>0</v>
      </c>
      <c r="H323" s="1"/>
      <c r="I323" s="62"/>
    </row>
    <row r="324" spans="1:9" ht="16.5" thickBot="1" x14ac:dyDescent="0.3">
      <c r="A324" s="172" t="s">
        <v>306</v>
      </c>
      <c r="B324" s="192"/>
      <c r="C324" s="193"/>
      <c r="D324" s="193"/>
      <c r="E324" s="193"/>
      <c r="F324" s="174">
        <f>SUM(F316:F323)</f>
        <v>0</v>
      </c>
      <c r="G324" s="175">
        <f>SUM(G316:G323)</f>
        <v>0</v>
      </c>
      <c r="H324" s="1"/>
      <c r="I324" s="62"/>
    </row>
    <row r="325" spans="1:9" ht="16.5" thickBot="1" x14ac:dyDescent="0.3">
      <c r="A325" s="39"/>
      <c r="B325" s="39"/>
      <c r="C325" s="39"/>
      <c r="D325" s="39"/>
      <c r="E325" s="39"/>
      <c r="F325" s="39"/>
      <c r="G325" s="40"/>
      <c r="H325" s="1"/>
      <c r="I325" s="62"/>
    </row>
    <row r="326" spans="1:9" ht="26.25" x14ac:dyDescent="0.4">
      <c r="A326" s="86" t="s">
        <v>307</v>
      </c>
      <c r="B326" s="97"/>
      <c r="C326" s="97"/>
      <c r="D326" s="97"/>
      <c r="E326" s="98"/>
      <c r="F326" s="39"/>
      <c r="G326" s="40"/>
      <c r="H326" s="1"/>
      <c r="I326" s="56"/>
    </row>
    <row r="327" spans="1:9" ht="27" thickBot="1" x14ac:dyDescent="0.45">
      <c r="A327" s="99" t="s">
        <v>308</v>
      </c>
      <c r="B327" s="100"/>
      <c r="C327" s="100"/>
      <c r="D327" s="100"/>
      <c r="E327" s="101"/>
      <c r="F327" s="39"/>
      <c r="G327" s="40"/>
      <c r="H327" s="1"/>
      <c r="I327" s="1"/>
    </row>
    <row r="328" spans="1:9" ht="15.75" x14ac:dyDescent="0.25">
      <c r="A328" s="43" t="s">
        <v>309</v>
      </c>
      <c r="B328" s="92"/>
      <c r="C328" s="94" t="s">
        <v>4</v>
      </c>
      <c r="D328" s="94" t="s">
        <v>5</v>
      </c>
      <c r="E328" s="102" t="s">
        <v>6</v>
      </c>
      <c r="F328" s="103" t="s">
        <v>4</v>
      </c>
      <c r="G328" s="104" t="s">
        <v>5</v>
      </c>
      <c r="H328" s="1"/>
      <c r="I328" s="1"/>
    </row>
    <row r="329" spans="1:9" ht="15.75" x14ac:dyDescent="0.25">
      <c r="A329" s="9"/>
      <c r="B329" s="92"/>
      <c r="C329" s="94" t="s">
        <v>9</v>
      </c>
      <c r="D329" s="94" t="s">
        <v>10</v>
      </c>
      <c r="E329" s="92"/>
      <c r="F329" s="94" t="s">
        <v>9</v>
      </c>
      <c r="G329" s="105" t="s">
        <v>10</v>
      </c>
      <c r="H329" s="1"/>
      <c r="I329" s="1"/>
    </row>
    <row r="330" spans="1:9" ht="15.75" x14ac:dyDescent="0.25">
      <c r="A330" s="106" t="s">
        <v>310</v>
      </c>
      <c r="B330" s="20" t="s">
        <v>33</v>
      </c>
      <c r="C330" s="20">
        <v>720</v>
      </c>
      <c r="D330" s="20">
        <v>14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31.5" x14ac:dyDescent="0.25">
      <c r="A331" s="106" t="s">
        <v>311</v>
      </c>
      <c r="B331" s="20" t="s">
        <v>33</v>
      </c>
      <c r="C331" s="20">
        <v>1620</v>
      </c>
      <c r="D331" s="20">
        <v>24</v>
      </c>
      <c r="E331" s="21"/>
      <c r="F331" s="22">
        <f>SUM(E331*C331)</f>
        <v>0</v>
      </c>
      <c r="G331" s="23">
        <f>SUM(E331*D331)</f>
        <v>0</v>
      </c>
      <c r="H331" s="1"/>
      <c r="I331" s="1"/>
    </row>
    <row r="332" spans="1:9" ht="31.5" x14ac:dyDescent="0.25">
      <c r="A332" s="106" t="s">
        <v>312</v>
      </c>
      <c r="B332" s="20" t="s">
        <v>33</v>
      </c>
      <c r="C332" s="20">
        <v>710</v>
      </c>
      <c r="D332" s="20">
        <v>9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313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314</v>
      </c>
      <c r="B334" s="20" t="s">
        <v>33</v>
      </c>
      <c r="C334" s="20">
        <v>495</v>
      </c>
      <c r="D334" s="20">
        <v>7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15.75" x14ac:dyDescent="0.25">
      <c r="A335" s="107" t="s">
        <v>315</v>
      </c>
      <c r="B335" s="94"/>
      <c r="C335" s="10"/>
      <c r="D335" s="10"/>
      <c r="E335" s="10"/>
      <c r="F335" s="10"/>
      <c r="G335" s="11"/>
      <c r="H335" s="1"/>
      <c r="I335" s="1"/>
    </row>
    <row r="336" spans="1:9" ht="15.75" x14ac:dyDescent="0.25">
      <c r="A336" s="106" t="s">
        <v>316</v>
      </c>
      <c r="B336" s="20" t="s">
        <v>33</v>
      </c>
      <c r="C336" s="20">
        <v>1865</v>
      </c>
      <c r="D336" s="20">
        <v>23</v>
      </c>
      <c r="E336" s="21"/>
      <c r="F336" s="22">
        <f>SUM(E336*C336)</f>
        <v>0</v>
      </c>
      <c r="G336" s="23">
        <f>SUM(E336*D336)</f>
        <v>0</v>
      </c>
      <c r="H336" s="1"/>
      <c r="I336" s="1"/>
    </row>
    <row r="337" spans="1:9" ht="31.5" x14ac:dyDescent="0.25">
      <c r="A337" s="106" t="s">
        <v>317</v>
      </c>
      <c r="B337" s="20" t="s">
        <v>33</v>
      </c>
      <c r="C337" s="20">
        <v>1130</v>
      </c>
      <c r="D337" s="20">
        <v>26</v>
      </c>
      <c r="E337" s="21"/>
      <c r="F337" s="22">
        <f>SUM(E337*C337)</f>
        <v>0</v>
      </c>
      <c r="G337" s="23">
        <f>SUM(E337*D337)</f>
        <v>0</v>
      </c>
      <c r="H337" s="1"/>
      <c r="I337" s="1"/>
    </row>
    <row r="338" spans="1:9" ht="15.75" x14ac:dyDescent="0.25">
      <c r="A338" s="107" t="s">
        <v>318</v>
      </c>
      <c r="B338" s="94"/>
      <c r="C338" s="10"/>
      <c r="D338" s="10"/>
      <c r="E338" s="10"/>
      <c r="F338" s="10"/>
      <c r="G338" s="11"/>
      <c r="H338" s="1"/>
      <c r="I338" s="1"/>
    </row>
    <row r="339" spans="1:9" ht="31.5" x14ac:dyDescent="0.25">
      <c r="A339" s="106" t="s">
        <v>319</v>
      </c>
      <c r="B339" s="20" t="s">
        <v>33</v>
      </c>
      <c r="C339" s="20">
        <v>1780</v>
      </c>
      <c r="D339" s="20">
        <v>23</v>
      </c>
      <c r="E339" s="21"/>
      <c r="F339" s="22">
        <f t="shared" ref="F339:F348" si="19">SUM(E339*C339)</f>
        <v>0</v>
      </c>
      <c r="G339" s="23">
        <f t="shared" ref="G339:G348" si="20">SUM(E339*D339)</f>
        <v>0</v>
      </c>
      <c r="H339" s="1"/>
      <c r="I339" s="1"/>
    </row>
    <row r="340" spans="1:9" ht="31.5" x14ac:dyDescent="0.25">
      <c r="A340" s="106" t="s">
        <v>320</v>
      </c>
      <c r="B340" s="20" t="s">
        <v>33</v>
      </c>
      <c r="C340" s="20">
        <v>1670</v>
      </c>
      <c r="D340" s="20">
        <v>21</v>
      </c>
      <c r="E340" s="21"/>
      <c r="F340" s="22">
        <f t="shared" si="19"/>
        <v>0</v>
      </c>
      <c r="G340" s="23">
        <f t="shared" si="20"/>
        <v>0</v>
      </c>
      <c r="H340" s="1"/>
      <c r="I340" s="1"/>
    </row>
    <row r="341" spans="1:9" ht="15.75" x14ac:dyDescent="0.25">
      <c r="A341" s="106" t="s">
        <v>321</v>
      </c>
      <c r="B341" s="20" t="s">
        <v>33</v>
      </c>
      <c r="C341" s="20">
        <v>1410</v>
      </c>
      <c r="D341" s="20">
        <v>20</v>
      </c>
      <c r="E341" s="21"/>
      <c r="F341" s="22">
        <f t="shared" si="19"/>
        <v>0</v>
      </c>
      <c r="G341" s="23">
        <f t="shared" si="20"/>
        <v>0</v>
      </c>
      <c r="H341" s="1"/>
      <c r="I341" s="1"/>
    </row>
    <row r="342" spans="1:9" ht="31.5" x14ac:dyDescent="0.25">
      <c r="A342" s="106" t="s">
        <v>322</v>
      </c>
      <c r="B342" s="20" t="s">
        <v>33</v>
      </c>
      <c r="C342" s="20">
        <v>1365</v>
      </c>
      <c r="D342" s="20">
        <v>14</v>
      </c>
      <c r="E342" s="21"/>
      <c r="F342" s="22">
        <f t="shared" si="19"/>
        <v>0</v>
      </c>
      <c r="G342" s="23">
        <f t="shared" si="20"/>
        <v>0</v>
      </c>
      <c r="H342" s="1"/>
      <c r="I342" s="1"/>
    </row>
    <row r="343" spans="1:9" ht="31.5" x14ac:dyDescent="0.25">
      <c r="A343" s="106" t="s">
        <v>323</v>
      </c>
      <c r="B343" s="20" t="s">
        <v>33</v>
      </c>
      <c r="C343" s="20">
        <v>865</v>
      </c>
      <c r="D343" s="20">
        <v>13</v>
      </c>
      <c r="E343" s="21"/>
      <c r="F343" s="22">
        <f t="shared" si="19"/>
        <v>0</v>
      </c>
      <c r="G343" s="23">
        <f t="shared" si="20"/>
        <v>0</v>
      </c>
      <c r="H343" s="1"/>
      <c r="I343" s="1"/>
    </row>
    <row r="344" spans="1:9" ht="31.5" x14ac:dyDescent="0.25">
      <c r="A344" s="106" t="s">
        <v>324</v>
      </c>
      <c r="B344" s="20" t="s">
        <v>33</v>
      </c>
      <c r="C344" s="20">
        <v>2150</v>
      </c>
      <c r="D344" s="20">
        <v>31</v>
      </c>
      <c r="E344" s="21"/>
      <c r="F344" s="22">
        <f t="shared" si="19"/>
        <v>0</v>
      </c>
      <c r="G344" s="23">
        <f t="shared" si="20"/>
        <v>0</v>
      </c>
      <c r="H344" s="1"/>
      <c r="I344" s="1"/>
    </row>
    <row r="345" spans="1:9" ht="31.5" x14ac:dyDescent="0.25">
      <c r="A345" s="106" t="s">
        <v>325</v>
      </c>
      <c r="B345" s="20" t="s">
        <v>33</v>
      </c>
      <c r="C345" s="20">
        <v>1900</v>
      </c>
      <c r="D345" s="20">
        <v>28</v>
      </c>
      <c r="E345" s="21"/>
      <c r="F345" s="22">
        <f t="shared" si="19"/>
        <v>0</v>
      </c>
      <c r="G345" s="23">
        <f t="shared" si="20"/>
        <v>0</v>
      </c>
      <c r="H345" s="1"/>
      <c r="I345" s="1"/>
    </row>
    <row r="346" spans="1:9" ht="15.75" x14ac:dyDescent="0.25">
      <c r="A346" s="106" t="s">
        <v>326</v>
      </c>
      <c r="B346" s="20" t="s">
        <v>33</v>
      </c>
      <c r="C346" s="20">
        <v>1420</v>
      </c>
      <c r="D346" s="20">
        <v>21</v>
      </c>
      <c r="E346" s="21"/>
      <c r="F346" s="22">
        <f t="shared" si="19"/>
        <v>0</v>
      </c>
      <c r="G346" s="23">
        <f t="shared" si="20"/>
        <v>0</v>
      </c>
      <c r="H346" s="1"/>
      <c r="I346" s="1"/>
    </row>
    <row r="347" spans="1:9" ht="31.5" x14ac:dyDescent="0.25">
      <c r="A347" s="106" t="s">
        <v>327</v>
      </c>
      <c r="B347" s="20" t="s">
        <v>33</v>
      </c>
      <c r="C347" s="20">
        <v>1000</v>
      </c>
      <c r="D347" s="20">
        <v>13</v>
      </c>
      <c r="E347" s="21"/>
      <c r="F347" s="22">
        <f t="shared" si="19"/>
        <v>0</v>
      </c>
      <c r="G347" s="23">
        <f t="shared" si="20"/>
        <v>0</v>
      </c>
      <c r="H347" s="1"/>
      <c r="I347" s="1"/>
    </row>
    <row r="348" spans="1:9" ht="15.75" x14ac:dyDescent="0.25">
      <c r="A348" s="106" t="s">
        <v>328</v>
      </c>
      <c r="B348" s="20" t="s">
        <v>33</v>
      </c>
      <c r="C348" s="20">
        <v>1880</v>
      </c>
      <c r="D348" s="20">
        <v>13</v>
      </c>
      <c r="E348" s="21"/>
      <c r="F348" s="22">
        <f t="shared" si="19"/>
        <v>0</v>
      </c>
      <c r="G348" s="23">
        <f t="shared" si="20"/>
        <v>0</v>
      </c>
      <c r="H348" s="1"/>
      <c r="I348" s="1"/>
    </row>
    <row r="349" spans="1:9" ht="15.75" x14ac:dyDescent="0.25">
      <c r="A349" s="107" t="s">
        <v>329</v>
      </c>
      <c r="B349" s="94"/>
      <c r="C349" s="10"/>
      <c r="D349" s="10"/>
      <c r="E349" s="10"/>
      <c r="F349" s="10"/>
      <c r="G349" s="11"/>
      <c r="H349" s="1"/>
      <c r="I349" s="1"/>
    </row>
    <row r="350" spans="1:9" ht="15.75" x14ac:dyDescent="0.25">
      <c r="A350" s="106" t="s">
        <v>330</v>
      </c>
      <c r="B350" s="20" t="s">
        <v>33</v>
      </c>
      <c r="C350" s="20">
        <v>570</v>
      </c>
      <c r="D350" s="20">
        <v>1</v>
      </c>
      <c r="E350" s="21"/>
      <c r="F350" s="22">
        <f>SUM(E350*C350)</f>
        <v>0</v>
      </c>
      <c r="G350" s="23">
        <f>SUM(E350*D350)</f>
        <v>0</v>
      </c>
      <c r="H350" s="1"/>
      <c r="I350" s="1"/>
    </row>
    <row r="351" spans="1:9" ht="31.5" x14ac:dyDescent="0.25">
      <c r="A351" s="106" t="s">
        <v>331</v>
      </c>
      <c r="B351" s="20" t="s">
        <v>33</v>
      </c>
      <c r="C351" s="20">
        <v>1610</v>
      </c>
      <c r="D351" s="20">
        <v>14</v>
      </c>
      <c r="E351" s="21"/>
      <c r="F351" s="22">
        <f>SUM(E351*C351)</f>
        <v>0</v>
      </c>
      <c r="G351" s="23">
        <f>SUM(E351*D351)</f>
        <v>0</v>
      </c>
      <c r="H351" s="1"/>
      <c r="I351" s="1"/>
    </row>
    <row r="352" spans="1:9" ht="15.75" x14ac:dyDescent="0.25">
      <c r="A352" s="107" t="s">
        <v>249</v>
      </c>
      <c r="B352" s="94"/>
      <c r="C352" s="10"/>
      <c r="D352" s="10"/>
      <c r="E352" s="10"/>
      <c r="F352" s="10"/>
      <c r="G352" s="11"/>
      <c r="H352" s="1"/>
      <c r="I352" s="1"/>
    </row>
    <row r="353" spans="1:9" ht="15.75" x14ac:dyDescent="0.25">
      <c r="A353" s="106" t="s">
        <v>250</v>
      </c>
      <c r="B353" s="20" t="s">
        <v>33</v>
      </c>
      <c r="C353" s="20">
        <v>285</v>
      </c>
      <c r="D353" s="20">
        <v>2</v>
      </c>
      <c r="E353" s="21"/>
      <c r="F353" s="22">
        <f t="shared" ref="F353:F362" si="21">SUM(E353*C353)</f>
        <v>0</v>
      </c>
      <c r="G353" s="23">
        <f t="shared" ref="G353:G362" si="22">SUM(E353*D353)</f>
        <v>0</v>
      </c>
      <c r="H353" s="1"/>
      <c r="I353" s="1"/>
    </row>
    <row r="354" spans="1:9" ht="15.75" x14ac:dyDescent="0.25">
      <c r="A354" s="106" t="s">
        <v>251</v>
      </c>
      <c r="B354" s="20" t="s">
        <v>33</v>
      </c>
      <c r="C354" s="20">
        <v>540</v>
      </c>
      <c r="D354" s="20">
        <v>5</v>
      </c>
      <c r="E354" s="21"/>
      <c r="F354" s="22">
        <f t="shared" si="21"/>
        <v>0</v>
      </c>
      <c r="G354" s="23">
        <f t="shared" si="22"/>
        <v>0</v>
      </c>
      <c r="H354" s="1"/>
      <c r="I354" s="1"/>
    </row>
    <row r="355" spans="1:9" ht="15.75" x14ac:dyDescent="0.25">
      <c r="A355" s="106" t="s">
        <v>252</v>
      </c>
      <c r="B355" s="20" t="s">
        <v>33</v>
      </c>
      <c r="C355" s="20">
        <v>190</v>
      </c>
      <c r="D355" s="20">
        <v>1</v>
      </c>
      <c r="E355" s="21"/>
      <c r="F355" s="22">
        <f t="shared" si="21"/>
        <v>0</v>
      </c>
      <c r="G355" s="23">
        <f t="shared" si="22"/>
        <v>0</v>
      </c>
      <c r="H355" s="1"/>
      <c r="I355" s="1"/>
    </row>
    <row r="356" spans="1:9" ht="15.75" x14ac:dyDescent="0.25">
      <c r="A356" s="106" t="s">
        <v>332</v>
      </c>
      <c r="B356" s="20" t="s">
        <v>33</v>
      </c>
      <c r="C356" s="20">
        <v>285</v>
      </c>
      <c r="D356" s="20">
        <v>2</v>
      </c>
      <c r="E356" s="21"/>
      <c r="F356" s="22">
        <f t="shared" si="21"/>
        <v>0</v>
      </c>
      <c r="G356" s="23">
        <f t="shared" si="22"/>
        <v>0</v>
      </c>
      <c r="H356" s="1"/>
      <c r="I356" s="1"/>
    </row>
    <row r="357" spans="1:9" ht="15.75" x14ac:dyDescent="0.25">
      <c r="A357" s="106" t="s">
        <v>253</v>
      </c>
      <c r="B357" s="20" t="s">
        <v>33</v>
      </c>
      <c r="C357" s="20">
        <v>905</v>
      </c>
      <c r="D357" s="20">
        <v>3</v>
      </c>
      <c r="E357" s="21"/>
      <c r="F357" s="22">
        <f t="shared" si="21"/>
        <v>0</v>
      </c>
      <c r="G357" s="23">
        <f t="shared" si="22"/>
        <v>0</v>
      </c>
      <c r="H357" s="1"/>
      <c r="I357" s="1"/>
    </row>
    <row r="358" spans="1:9" ht="15.75" x14ac:dyDescent="0.25">
      <c r="A358" s="106" t="s">
        <v>333</v>
      </c>
      <c r="B358" s="20" t="s">
        <v>28</v>
      </c>
      <c r="C358" s="20">
        <v>535</v>
      </c>
      <c r="D358" s="20">
        <v>3</v>
      </c>
      <c r="E358" s="21"/>
      <c r="F358" s="22">
        <f t="shared" si="21"/>
        <v>0</v>
      </c>
      <c r="G358" s="23">
        <f t="shared" si="22"/>
        <v>0</v>
      </c>
      <c r="H358" s="1"/>
      <c r="I358" s="1"/>
    </row>
    <row r="359" spans="1:9" ht="15.75" x14ac:dyDescent="0.25">
      <c r="A359" s="106" t="s">
        <v>256</v>
      </c>
      <c r="B359" s="20" t="s">
        <v>33</v>
      </c>
      <c r="C359" s="20">
        <v>265</v>
      </c>
      <c r="D359" s="20">
        <v>1</v>
      </c>
      <c r="E359" s="21"/>
      <c r="F359" s="22">
        <f t="shared" si="21"/>
        <v>0</v>
      </c>
      <c r="G359" s="23">
        <f t="shared" si="22"/>
        <v>0</v>
      </c>
      <c r="H359" s="1"/>
      <c r="I359" s="1"/>
    </row>
    <row r="360" spans="1:9" ht="15.75" x14ac:dyDescent="0.25">
      <c r="A360" s="106" t="s">
        <v>257</v>
      </c>
      <c r="B360" s="20" t="s">
        <v>33</v>
      </c>
      <c r="C360" s="20">
        <v>965</v>
      </c>
      <c r="D360" s="20">
        <v>4</v>
      </c>
      <c r="E360" s="21"/>
      <c r="F360" s="22">
        <f t="shared" si="21"/>
        <v>0</v>
      </c>
      <c r="G360" s="23">
        <f t="shared" si="22"/>
        <v>0</v>
      </c>
      <c r="H360" s="1"/>
      <c r="I360" s="1"/>
    </row>
    <row r="361" spans="1:9" ht="15.75" x14ac:dyDescent="0.25">
      <c r="A361" s="106" t="s">
        <v>334</v>
      </c>
      <c r="B361" s="20" t="s">
        <v>33</v>
      </c>
      <c r="C361" s="20">
        <v>550</v>
      </c>
      <c r="D361" s="20">
        <v>4</v>
      </c>
      <c r="E361" s="21"/>
      <c r="F361" s="22">
        <f t="shared" si="21"/>
        <v>0</v>
      </c>
      <c r="G361" s="23">
        <f t="shared" si="22"/>
        <v>0</v>
      </c>
      <c r="H361" s="1"/>
      <c r="I361" s="1"/>
    </row>
    <row r="362" spans="1:9" ht="15.75" x14ac:dyDescent="0.25">
      <c r="A362" s="106" t="s">
        <v>335</v>
      </c>
      <c r="B362" s="20" t="s">
        <v>33</v>
      </c>
      <c r="C362" s="20">
        <v>440</v>
      </c>
      <c r="D362" s="20">
        <v>3</v>
      </c>
      <c r="E362" s="21"/>
      <c r="F362" s="22">
        <f t="shared" si="21"/>
        <v>0</v>
      </c>
      <c r="G362" s="23">
        <f t="shared" si="22"/>
        <v>0</v>
      </c>
      <c r="H362" s="1"/>
      <c r="I362" s="1"/>
    </row>
    <row r="363" spans="1:9" ht="15.75" x14ac:dyDescent="0.25">
      <c r="A363" s="107" t="s">
        <v>336</v>
      </c>
      <c r="B363" s="94"/>
      <c r="C363" s="10"/>
      <c r="D363" s="10"/>
      <c r="E363" s="10"/>
      <c r="F363" s="10"/>
      <c r="G363" s="11"/>
      <c r="H363" s="1"/>
      <c r="I363" s="1"/>
    </row>
    <row r="364" spans="1:9" ht="15.75" x14ac:dyDescent="0.25">
      <c r="A364" s="106" t="s">
        <v>337</v>
      </c>
      <c r="B364" s="20" t="s">
        <v>33</v>
      </c>
      <c r="C364" s="20">
        <v>185</v>
      </c>
      <c r="D364" s="20">
        <v>0</v>
      </c>
      <c r="E364" s="21"/>
      <c r="F364" s="22">
        <f>SUM(E364*C364)</f>
        <v>0</v>
      </c>
      <c r="G364" s="23">
        <f>SUM(E364*D364)</f>
        <v>0</v>
      </c>
      <c r="H364" s="1"/>
      <c r="I364" s="1"/>
    </row>
    <row r="365" spans="1:9" ht="15.75" x14ac:dyDescent="0.25">
      <c r="A365" s="106" t="s">
        <v>338</v>
      </c>
      <c r="B365" s="20" t="s">
        <v>33</v>
      </c>
      <c r="C365" s="20">
        <v>465</v>
      </c>
      <c r="D365" s="20">
        <v>1</v>
      </c>
      <c r="E365" s="21"/>
      <c r="F365" s="22">
        <f>SUM(E365*C365)</f>
        <v>0</v>
      </c>
      <c r="G365" s="121">
        <f>SUM(E365*D365)</f>
        <v>0</v>
      </c>
      <c r="H365" s="1"/>
      <c r="I365" s="1"/>
    </row>
    <row r="366" spans="1:9" ht="48" thickBot="1" x14ac:dyDescent="0.3">
      <c r="A366" s="117" t="s">
        <v>339</v>
      </c>
      <c r="B366" s="116" t="s">
        <v>33</v>
      </c>
      <c r="C366" s="116">
        <v>230</v>
      </c>
      <c r="D366" s="116">
        <v>1</v>
      </c>
      <c r="E366" s="115"/>
      <c r="F366" s="112">
        <f>SUM(E366*C366)</f>
        <v>0</v>
      </c>
      <c r="G366" s="171">
        <f>SUM(E366*D366)</f>
        <v>0</v>
      </c>
      <c r="H366" s="1"/>
    </row>
    <row r="367" spans="1:9" ht="16.5" thickBot="1" x14ac:dyDescent="0.3">
      <c r="A367" s="194" t="s">
        <v>340</v>
      </c>
      <c r="B367" s="195"/>
      <c r="C367" s="173"/>
      <c r="D367" s="173"/>
      <c r="E367" s="173"/>
      <c r="F367" s="174">
        <f>SUM(F330:F366)</f>
        <v>0</v>
      </c>
      <c r="G367" s="190">
        <f>SUM(G330:G366)</f>
        <v>0</v>
      </c>
      <c r="H367" s="1"/>
    </row>
    <row r="368" spans="1:9" ht="15.75" x14ac:dyDescent="0.25">
      <c r="A368" s="39"/>
      <c r="B368" s="39"/>
      <c r="C368" s="39"/>
      <c r="D368" s="39"/>
      <c r="E368" s="39"/>
      <c r="F368" s="39"/>
      <c r="G368" s="40"/>
      <c r="H368" s="1"/>
    </row>
    <row r="369" spans="1:8" ht="15.75" x14ac:dyDescent="0.25">
      <c r="A369" s="39"/>
      <c r="B369" s="39"/>
      <c r="C369" s="39"/>
      <c r="D369" s="39"/>
      <c r="E369" s="39"/>
      <c r="F369" s="39"/>
      <c r="G369" s="40"/>
      <c r="H369" s="1"/>
    </row>
    <row r="370" spans="1:8" ht="15.75" x14ac:dyDescent="0.25">
      <c r="A370" s="214" t="s">
        <v>386</v>
      </c>
      <c r="B370" s="39"/>
      <c r="C370" s="39"/>
      <c r="D370" s="39"/>
      <c r="E370" s="39"/>
      <c r="F370" s="39"/>
      <c r="G370" s="40"/>
      <c r="H370" s="1"/>
    </row>
    <row r="371" spans="1:8" ht="15.75" x14ac:dyDescent="0.25">
      <c r="A371" s="39"/>
      <c r="B371" s="39"/>
      <c r="C371" s="39"/>
      <c r="D371" s="39"/>
      <c r="E371" s="39"/>
      <c r="F371" s="39"/>
      <c r="G371" s="40"/>
      <c r="H371" s="1"/>
    </row>
    <row r="372" spans="1:8" ht="15.75" x14ac:dyDescent="0.25">
      <c r="A372" s="39"/>
      <c r="B372" s="39"/>
      <c r="C372" s="39"/>
      <c r="D372" s="39"/>
      <c r="E372" s="39"/>
      <c r="F372" s="39"/>
      <c r="G372" s="40"/>
      <c r="H372" s="1"/>
    </row>
    <row r="373" spans="1:8" ht="15.75" x14ac:dyDescent="0.25">
      <c r="A373" s="39"/>
      <c r="B373" s="39"/>
      <c r="C373" s="39"/>
      <c r="D373" s="39"/>
      <c r="E373" s="39"/>
      <c r="F373" s="39"/>
      <c r="G373" s="40"/>
      <c r="H373" s="1"/>
    </row>
    <row r="374" spans="1:8" ht="15.75" x14ac:dyDescent="0.25">
      <c r="A374" s="39"/>
      <c r="B374" s="39"/>
      <c r="C374" s="39"/>
      <c r="D374" s="39"/>
      <c r="E374" s="39"/>
      <c r="F374" s="39"/>
      <c r="G374" s="40"/>
      <c r="H374" s="1"/>
    </row>
    <row r="375" spans="1:8" ht="15.75" x14ac:dyDescent="0.25">
      <c r="A375" s="39"/>
      <c r="B375" s="39"/>
      <c r="C375" s="39"/>
      <c r="D375" s="39"/>
      <c r="E375" s="39"/>
      <c r="F375" s="39"/>
      <c r="G375" s="40"/>
      <c r="H375" s="1"/>
    </row>
    <row r="376" spans="1:8" ht="15.75" x14ac:dyDescent="0.25">
      <c r="A376" s="39"/>
      <c r="B376" s="39"/>
      <c r="C376" s="39"/>
      <c r="D376" s="39"/>
      <c r="E376" s="39"/>
      <c r="F376" s="39"/>
      <c r="G376" s="40"/>
      <c r="H376" s="1"/>
    </row>
  </sheetData>
  <mergeCells count="40">
    <mergeCell ref="A2:G2"/>
    <mergeCell ref="A1:G1"/>
    <mergeCell ref="C191:F191"/>
    <mergeCell ref="C199:F199"/>
    <mergeCell ref="A205:G208"/>
    <mergeCell ref="B220:B221"/>
    <mergeCell ref="F218:F219"/>
    <mergeCell ref="G218:G219"/>
    <mergeCell ref="A220:A221"/>
    <mergeCell ref="A223:A224"/>
    <mergeCell ref="G220:G221"/>
    <mergeCell ref="C223:C224"/>
    <mergeCell ref="D223:D224"/>
    <mergeCell ref="E223:E224"/>
    <mergeCell ref="F223:F224"/>
    <mergeCell ref="G223:G224"/>
    <mergeCell ref="A218:A219"/>
    <mergeCell ref="B218:B219"/>
    <mergeCell ref="C218:C219"/>
    <mergeCell ref="D218:D219"/>
    <mergeCell ref="E218:E219"/>
    <mergeCell ref="G248:G249"/>
    <mergeCell ref="A248:A249"/>
    <mergeCell ref="B248:B249"/>
    <mergeCell ref="B229:B230"/>
    <mergeCell ref="B223:B224"/>
    <mergeCell ref="A229:A230"/>
    <mergeCell ref="C229:C230"/>
    <mergeCell ref="D229:D230"/>
    <mergeCell ref="E229:E230"/>
    <mergeCell ref="F229:F230"/>
    <mergeCell ref="G229:G230"/>
    <mergeCell ref="C220:C221"/>
    <mergeCell ref="D220:D221"/>
    <mergeCell ref="E220:E221"/>
    <mergeCell ref="F220:F221"/>
    <mergeCell ref="C248:C249"/>
    <mergeCell ref="D248:D249"/>
    <mergeCell ref="E248:E249"/>
    <mergeCell ref="F248:F24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3" workbookViewId="0">
      <selection activeCell="I208" sqref="I208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9" workbookViewId="0">
      <selection activeCell="I215" sqref="I215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6" workbookViewId="0">
      <selection activeCell="I210" sqref="I210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217" workbookViewId="0">
      <selection activeCell="I207" sqref="I207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364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3" workbookViewId="0">
      <selection activeCell="I208" sqref="I208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9" workbookViewId="0">
      <selection activeCell="I212" sqref="I212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364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3" workbookViewId="0">
      <selection activeCell="I206" sqref="I206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363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3" workbookViewId="0">
      <selection activeCell="I207" sqref="I207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6" workbookViewId="0">
      <selection activeCell="I210" sqref="I210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220" workbookViewId="0">
      <selection activeCell="I207" sqref="I207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workbookViewId="0">
      <selection activeCell="I206" sqref="I206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9" workbookViewId="0">
      <selection activeCell="I210" sqref="I210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89" workbookViewId="0">
      <selection activeCell="J203" sqref="J203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232" workbookViewId="0">
      <selection activeCell="I211" sqref="I211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topLeftCell="A199" workbookViewId="0">
      <selection activeCell="I209" sqref="I209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3" workbookViewId="0">
      <selection activeCell="I207" sqref="I207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0" workbookViewId="0">
      <selection activeCell="I202" sqref="I202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9" workbookViewId="0">
      <selection activeCell="I211" sqref="I211"/>
    </sheetView>
  </sheetViews>
  <sheetFormatPr defaultRowHeight="15" x14ac:dyDescent="0.25"/>
  <cols>
    <col min="1" max="1" width="36" customWidth="1"/>
    <col min="2" max="2" width="13.5703125" customWidth="1"/>
    <col min="3" max="3" width="14" bestFit="1" customWidth="1"/>
    <col min="4" max="4" width="9.42578125" bestFit="1" customWidth="1"/>
    <col min="5" max="5" width="11.140625" bestFit="1" customWidth="1"/>
    <col min="6" max="6" width="9.42578125" bestFit="1" customWidth="1"/>
    <col min="7" max="7" width="18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6" workbookViewId="0">
      <selection activeCell="I209" sqref="I209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195" workbookViewId="0">
      <selection activeCell="I208" sqref="I208"/>
    </sheetView>
  </sheetViews>
  <sheetFormatPr defaultRowHeight="15" x14ac:dyDescent="0.25"/>
  <cols>
    <col min="1" max="1" width="36" customWidth="1"/>
    <col min="2" max="2" width="13.5703125" customWidth="1"/>
    <col min="3" max="3" width="13.85546875" bestFit="1" customWidth="1"/>
    <col min="4" max="4" width="9.28515625" bestFit="1" customWidth="1"/>
    <col min="5" max="5" width="11" bestFit="1" customWidth="1"/>
    <col min="6" max="6" width="9.28515625" bestFit="1" customWidth="1"/>
    <col min="7" max="7" width="9.42578125" bestFit="1" customWidth="1"/>
    <col min="8" max="8" width="4.85546875" customWidth="1"/>
    <col min="9" max="9" width="53" customWidth="1"/>
  </cols>
  <sheetData>
    <row r="1" spans="1:9" ht="24" thickBot="1" x14ac:dyDescent="0.4">
      <c r="A1" s="227" t="s">
        <v>0</v>
      </c>
      <c r="B1" s="228"/>
      <c r="C1" s="228"/>
      <c r="D1" s="228"/>
      <c r="E1" s="228"/>
      <c r="F1" s="228"/>
      <c r="G1" s="228"/>
      <c r="H1" s="1"/>
      <c r="I1" s="2" t="s">
        <v>1</v>
      </c>
    </row>
    <row r="2" spans="1:9" ht="19.5" thickBot="1" x14ac:dyDescent="0.35">
      <c r="A2" s="3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4</v>
      </c>
      <c r="G3" s="7" t="s">
        <v>5</v>
      </c>
      <c r="H3" s="1"/>
      <c r="I3" s="8" t="s">
        <v>7</v>
      </c>
    </row>
    <row r="4" spans="1:9" ht="15.75" x14ac:dyDescent="0.25">
      <c r="A4" s="9"/>
      <c r="B4" s="10" t="s">
        <v>8</v>
      </c>
      <c r="C4" s="10" t="s">
        <v>9</v>
      </c>
      <c r="D4" s="10" t="s">
        <v>10</v>
      </c>
      <c r="E4" s="10"/>
      <c r="F4" s="10" t="s">
        <v>9</v>
      </c>
      <c r="G4" s="11" t="s">
        <v>10</v>
      </c>
      <c r="H4" s="1"/>
      <c r="I4" s="12" t="s">
        <v>11</v>
      </c>
    </row>
    <row r="5" spans="1:9" ht="15.75" x14ac:dyDescent="0.25">
      <c r="A5" s="13" t="s">
        <v>12</v>
      </c>
      <c r="B5" s="110" t="s">
        <v>13</v>
      </c>
      <c r="C5" s="110">
        <v>290</v>
      </c>
      <c r="D5" s="110">
        <v>2</v>
      </c>
      <c r="E5" s="111"/>
      <c r="F5" s="113">
        <f t="shared" ref="F5:F19" si="0">SUM(E5*C5)</f>
        <v>0</v>
      </c>
      <c r="G5" s="114">
        <f>SUM(E5*D5)</f>
        <v>0</v>
      </c>
      <c r="H5" s="1"/>
      <c r="I5" s="18" t="s">
        <v>14</v>
      </c>
    </row>
    <row r="6" spans="1:9" ht="15.75" x14ac:dyDescent="0.25">
      <c r="A6" s="19" t="s">
        <v>15</v>
      </c>
      <c r="B6" s="20" t="s">
        <v>16</v>
      </c>
      <c r="C6" s="20">
        <v>180</v>
      </c>
      <c r="D6" s="20">
        <v>1</v>
      </c>
      <c r="E6" s="21"/>
      <c r="F6" s="22">
        <f t="shared" si="0"/>
        <v>0</v>
      </c>
      <c r="G6" s="23">
        <f>SUM(E6*D6)</f>
        <v>0</v>
      </c>
      <c r="H6" s="1"/>
      <c r="I6" s="12" t="s">
        <v>17</v>
      </c>
    </row>
    <row r="7" spans="1:9" ht="15.75" x14ac:dyDescent="0.25">
      <c r="A7" s="19" t="s">
        <v>18</v>
      </c>
      <c r="B7" s="20" t="s">
        <v>19</v>
      </c>
      <c r="C7" s="20">
        <v>860</v>
      </c>
      <c r="D7" s="20">
        <v>7</v>
      </c>
      <c r="E7" s="21"/>
      <c r="F7" s="22">
        <f t="shared" si="0"/>
        <v>0</v>
      </c>
      <c r="G7" s="23">
        <f t="shared" ref="G7:G15" si="1">SUM(E7*D7)</f>
        <v>0</v>
      </c>
      <c r="H7" s="1"/>
      <c r="I7" s="24"/>
    </row>
    <row r="8" spans="1:9" ht="15.75" x14ac:dyDescent="0.25">
      <c r="A8" s="19" t="s">
        <v>20</v>
      </c>
      <c r="B8" s="20" t="s">
        <v>21</v>
      </c>
      <c r="C8" s="20">
        <v>225</v>
      </c>
      <c r="D8" s="20">
        <v>0</v>
      </c>
      <c r="E8" s="21"/>
      <c r="F8" s="22">
        <f t="shared" si="0"/>
        <v>0</v>
      </c>
      <c r="G8" s="23">
        <f t="shared" si="1"/>
        <v>0</v>
      </c>
      <c r="H8" s="1"/>
      <c r="I8" s="25" t="s">
        <v>22</v>
      </c>
    </row>
    <row r="9" spans="1:9" ht="15.75" x14ac:dyDescent="0.25">
      <c r="A9" s="19" t="s">
        <v>23</v>
      </c>
      <c r="B9" s="20" t="s">
        <v>21</v>
      </c>
      <c r="C9" s="20">
        <v>160</v>
      </c>
      <c r="D9" s="20">
        <v>0</v>
      </c>
      <c r="E9" s="21"/>
      <c r="F9" s="22">
        <f t="shared" si="0"/>
        <v>0</v>
      </c>
      <c r="G9" s="23">
        <f t="shared" si="1"/>
        <v>0</v>
      </c>
      <c r="H9" s="1"/>
      <c r="I9" s="12" t="s">
        <v>24</v>
      </c>
    </row>
    <row r="10" spans="1:9" ht="15.75" x14ac:dyDescent="0.25">
      <c r="A10" s="19" t="s">
        <v>25</v>
      </c>
      <c r="B10" s="20" t="s">
        <v>21</v>
      </c>
      <c r="C10" s="20">
        <v>300</v>
      </c>
      <c r="D10" s="20">
        <v>5</v>
      </c>
      <c r="E10" s="21"/>
      <c r="F10" s="22">
        <f t="shared" si="0"/>
        <v>0</v>
      </c>
      <c r="G10" s="23">
        <f t="shared" si="1"/>
        <v>0</v>
      </c>
      <c r="H10" s="1"/>
      <c r="I10" s="12" t="s">
        <v>26</v>
      </c>
    </row>
    <row r="11" spans="1:9" ht="15.75" x14ac:dyDescent="0.25">
      <c r="A11" s="19" t="s">
        <v>27</v>
      </c>
      <c r="B11" s="20" t="s">
        <v>28</v>
      </c>
      <c r="C11" s="20">
        <v>180</v>
      </c>
      <c r="D11" s="20">
        <v>0</v>
      </c>
      <c r="E11" s="21"/>
      <c r="F11" s="22">
        <f t="shared" si="0"/>
        <v>0</v>
      </c>
      <c r="G11" s="23">
        <f t="shared" si="1"/>
        <v>0</v>
      </c>
      <c r="H11" s="1"/>
      <c r="I11" s="12" t="s">
        <v>29</v>
      </c>
    </row>
    <row r="12" spans="1:9" ht="16.5" thickBot="1" x14ac:dyDescent="0.3">
      <c r="A12" s="19" t="s">
        <v>30</v>
      </c>
      <c r="B12" s="20" t="s">
        <v>28</v>
      </c>
      <c r="C12" s="20">
        <v>340</v>
      </c>
      <c r="D12" s="20">
        <v>1</v>
      </c>
      <c r="E12" s="21"/>
      <c r="F12" s="22">
        <f t="shared" si="0"/>
        <v>0</v>
      </c>
      <c r="G12" s="23">
        <f t="shared" si="1"/>
        <v>0</v>
      </c>
      <c r="H12" s="1"/>
      <c r="I12" s="26" t="s">
        <v>31</v>
      </c>
    </row>
    <row r="13" spans="1:9" ht="16.5" thickBot="1" x14ac:dyDescent="0.3">
      <c r="A13" s="19" t="s">
        <v>32</v>
      </c>
      <c r="B13" s="20" t="s">
        <v>33</v>
      </c>
      <c r="C13" s="20">
        <v>475</v>
      </c>
      <c r="D13" s="20">
        <v>2</v>
      </c>
      <c r="E13" s="21"/>
      <c r="F13" s="27">
        <f t="shared" si="0"/>
        <v>0</v>
      </c>
      <c r="G13" s="23">
        <f t="shared" si="1"/>
        <v>0</v>
      </c>
      <c r="H13" s="1"/>
      <c r="I13" s="28"/>
    </row>
    <row r="14" spans="1:9" ht="15.75" x14ac:dyDescent="0.25">
      <c r="A14" s="19" t="s">
        <v>34</v>
      </c>
      <c r="B14" s="20" t="s">
        <v>35</v>
      </c>
      <c r="C14" s="20">
        <v>650</v>
      </c>
      <c r="D14" s="20">
        <v>6</v>
      </c>
      <c r="E14" s="21"/>
      <c r="F14" s="22">
        <f t="shared" si="0"/>
        <v>0</v>
      </c>
      <c r="G14" s="23">
        <f t="shared" si="1"/>
        <v>0</v>
      </c>
      <c r="H14" s="1"/>
      <c r="I14" s="29" t="s">
        <v>36</v>
      </c>
    </row>
    <row r="15" spans="1:9" ht="15.75" x14ac:dyDescent="0.25">
      <c r="A15" s="19" t="s">
        <v>37</v>
      </c>
      <c r="B15" s="20" t="s">
        <v>38</v>
      </c>
      <c r="C15" s="20">
        <v>325</v>
      </c>
      <c r="D15" s="20">
        <v>3</v>
      </c>
      <c r="E15" s="21"/>
      <c r="F15" s="22">
        <f t="shared" si="0"/>
        <v>0</v>
      </c>
      <c r="G15" s="23">
        <f t="shared" si="1"/>
        <v>0</v>
      </c>
      <c r="H15" s="1"/>
      <c r="I15" s="30" t="s">
        <v>39</v>
      </c>
    </row>
    <row r="16" spans="1:9" ht="15.75" x14ac:dyDescent="0.25">
      <c r="A16" s="19" t="s">
        <v>40</v>
      </c>
      <c r="B16" s="20" t="s">
        <v>33</v>
      </c>
      <c r="C16" s="20">
        <v>550</v>
      </c>
      <c r="D16" s="20">
        <v>3</v>
      </c>
      <c r="E16" s="21"/>
      <c r="F16" s="22">
        <f t="shared" si="0"/>
        <v>0</v>
      </c>
      <c r="G16" s="23">
        <f>SUM(E16*D16)</f>
        <v>0</v>
      </c>
      <c r="H16" s="1"/>
      <c r="I16" s="12" t="s">
        <v>41</v>
      </c>
    </row>
    <row r="17" spans="1:9" ht="15.75" x14ac:dyDescent="0.25">
      <c r="A17" s="31"/>
      <c r="B17" s="27"/>
      <c r="C17" s="27"/>
      <c r="D17" s="27"/>
      <c r="E17" s="21"/>
      <c r="F17" s="27">
        <f>SUM(E17*C17)</f>
        <v>0</v>
      </c>
      <c r="G17" s="23">
        <f>SUM(E17*D17)</f>
        <v>0</v>
      </c>
      <c r="H17" s="1"/>
      <c r="I17" s="12" t="s">
        <v>42</v>
      </c>
    </row>
    <row r="18" spans="1:9" ht="16.5" thickBot="1" x14ac:dyDescent="0.3">
      <c r="A18" s="32"/>
      <c r="B18" s="22"/>
      <c r="C18" s="22"/>
      <c r="D18" s="22"/>
      <c r="E18" s="21"/>
      <c r="F18" s="22">
        <f>SUM(E18*C18)</f>
        <v>0</v>
      </c>
      <c r="G18" s="23">
        <f>SUM(E18*D18)</f>
        <v>0</v>
      </c>
      <c r="H18" s="1"/>
      <c r="I18" s="26" t="s">
        <v>43</v>
      </c>
    </row>
    <row r="19" spans="1:9" ht="16.5" thickBot="1" x14ac:dyDescent="0.3">
      <c r="A19" s="33"/>
      <c r="B19" s="112"/>
      <c r="C19" s="112"/>
      <c r="D19" s="112"/>
      <c r="E19" s="21"/>
      <c r="F19" s="112">
        <f t="shared" si="0"/>
        <v>0</v>
      </c>
      <c r="G19" s="23">
        <f t="shared" ref="G19" si="2">SUM(E19*D19)</f>
        <v>0</v>
      </c>
      <c r="H19" s="1"/>
    </row>
    <row r="20" spans="1:9" ht="16.5" thickBot="1" x14ac:dyDescent="0.3">
      <c r="A20" s="35" t="s">
        <v>44</v>
      </c>
      <c r="B20" s="36"/>
      <c r="C20" s="36"/>
      <c r="D20" s="36"/>
      <c r="E20" s="36"/>
      <c r="F20" s="37">
        <f>SUM(F5:F19)</f>
        <v>0</v>
      </c>
      <c r="G20" s="38">
        <f>SUM(G5:G19)</f>
        <v>0</v>
      </c>
      <c r="H20" s="1"/>
      <c r="I20" s="8" t="s">
        <v>45</v>
      </c>
    </row>
    <row r="21" spans="1:9" ht="16.5" thickBot="1" x14ac:dyDescent="0.3">
      <c r="A21" s="39"/>
      <c r="B21" s="39"/>
      <c r="C21" s="39"/>
      <c r="D21" s="39"/>
      <c r="E21" s="39"/>
      <c r="F21" s="39"/>
      <c r="G21" s="40"/>
      <c r="H21" s="1"/>
      <c r="I21" s="12" t="s">
        <v>46</v>
      </c>
    </row>
    <row r="22" spans="1:9" ht="16.5" thickBot="1" x14ac:dyDescent="0.3">
      <c r="A22" s="4" t="s">
        <v>47</v>
      </c>
      <c r="B22" s="5"/>
      <c r="C22" s="5" t="s">
        <v>4</v>
      </c>
      <c r="D22" s="5" t="s">
        <v>5</v>
      </c>
      <c r="E22" s="6" t="s">
        <v>6</v>
      </c>
      <c r="F22" s="5" t="s">
        <v>4</v>
      </c>
      <c r="G22" s="7" t="s">
        <v>5</v>
      </c>
      <c r="H22" s="1"/>
      <c r="I22" s="26" t="s">
        <v>48</v>
      </c>
    </row>
    <row r="23" spans="1:9" ht="16.5" thickBot="1" x14ac:dyDescent="0.3">
      <c r="A23" s="9"/>
      <c r="B23" s="10"/>
      <c r="C23" s="10" t="s">
        <v>9</v>
      </c>
      <c r="D23" s="10" t="s">
        <v>10</v>
      </c>
      <c r="E23" s="10"/>
      <c r="F23" s="10" t="s">
        <v>9</v>
      </c>
      <c r="G23" s="11" t="s">
        <v>10</v>
      </c>
      <c r="H23" s="1"/>
      <c r="I23" s="41"/>
    </row>
    <row r="24" spans="1:9" ht="15.75" x14ac:dyDescent="0.25">
      <c r="A24" s="13" t="s">
        <v>49</v>
      </c>
      <c r="B24" s="110" t="s">
        <v>33</v>
      </c>
      <c r="C24" s="110">
        <v>1340</v>
      </c>
      <c r="D24" s="110">
        <v>21</v>
      </c>
      <c r="E24" s="111"/>
      <c r="F24" s="113">
        <f>SUM(E24*C24)</f>
        <v>0</v>
      </c>
      <c r="G24" s="114">
        <f>SUM(E24*D24)</f>
        <v>0</v>
      </c>
      <c r="H24" s="1"/>
      <c r="I24" s="8" t="s">
        <v>50</v>
      </c>
    </row>
    <row r="25" spans="1:9" ht="15.75" x14ac:dyDescent="0.25">
      <c r="A25" s="19" t="s">
        <v>51</v>
      </c>
      <c r="B25" s="20" t="s">
        <v>33</v>
      </c>
      <c r="C25" s="20">
        <v>525</v>
      </c>
      <c r="D25" s="20">
        <v>10</v>
      </c>
      <c r="E25" s="111"/>
      <c r="F25" s="22">
        <f>SUM(E25*C25)</f>
        <v>0</v>
      </c>
      <c r="G25" s="23">
        <f>SUM(E25*D25)</f>
        <v>0</v>
      </c>
      <c r="H25" s="1"/>
      <c r="I25" s="12" t="s">
        <v>52</v>
      </c>
    </row>
    <row r="26" spans="1:9" ht="16.5" thickBot="1" x14ac:dyDescent="0.3">
      <c r="A26" s="19" t="s">
        <v>53</v>
      </c>
      <c r="B26" s="20" t="s">
        <v>33</v>
      </c>
      <c r="C26" s="20">
        <v>295</v>
      </c>
      <c r="D26" s="20">
        <v>7</v>
      </c>
      <c r="E26" s="111"/>
      <c r="F26" s="22">
        <f t="shared" ref="F26:F39" si="3">SUM(E26*C26)</f>
        <v>0</v>
      </c>
      <c r="G26" s="23">
        <f t="shared" ref="G26:G39" si="4">SUM(E26*D26)</f>
        <v>0</v>
      </c>
      <c r="H26" s="1"/>
      <c r="I26" s="26" t="s">
        <v>54</v>
      </c>
    </row>
    <row r="27" spans="1:9" ht="15.75" x14ac:dyDescent="0.25">
      <c r="A27" s="19" t="s">
        <v>55</v>
      </c>
      <c r="B27" s="20" t="s">
        <v>33</v>
      </c>
      <c r="C27" s="20">
        <v>180</v>
      </c>
      <c r="D27" s="20">
        <v>1</v>
      </c>
      <c r="E27" s="111"/>
      <c r="F27" s="22">
        <f t="shared" si="3"/>
        <v>0</v>
      </c>
      <c r="G27" s="23">
        <f t="shared" si="4"/>
        <v>0</v>
      </c>
      <c r="H27" s="1"/>
      <c r="I27" s="1"/>
    </row>
    <row r="28" spans="1:9" ht="15.75" x14ac:dyDescent="0.25">
      <c r="A28" s="19" t="s">
        <v>56</v>
      </c>
      <c r="B28" s="20" t="s">
        <v>33</v>
      </c>
      <c r="C28" s="20">
        <v>340</v>
      </c>
      <c r="D28" s="20">
        <v>3</v>
      </c>
      <c r="E28" s="111"/>
      <c r="F28" s="22">
        <f t="shared" si="3"/>
        <v>0</v>
      </c>
      <c r="G28" s="23">
        <f t="shared" si="4"/>
        <v>0</v>
      </c>
      <c r="H28" s="1"/>
      <c r="I28" s="1"/>
    </row>
    <row r="29" spans="1:9" ht="15.75" x14ac:dyDescent="0.25">
      <c r="A29" s="19" t="s">
        <v>12</v>
      </c>
      <c r="B29" s="20" t="s">
        <v>13</v>
      </c>
      <c r="C29" s="20">
        <v>290</v>
      </c>
      <c r="D29" s="20">
        <v>2</v>
      </c>
      <c r="E29" s="111"/>
      <c r="F29" s="22">
        <f t="shared" si="3"/>
        <v>0</v>
      </c>
      <c r="G29" s="23">
        <f t="shared" si="4"/>
        <v>0</v>
      </c>
      <c r="H29" s="1"/>
      <c r="I29" s="1"/>
    </row>
    <row r="30" spans="1:9" ht="15.75" x14ac:dyDescent="0.25">
      <c r="A30" s="19" t="s">
        <v>15</v>
      </c>
      <c r="B30" s="20" t="s">
        <v>16</v>
      </c>
      <c r="C30" s="20">
        <v>180</v>
      </c>
      <c r="D30" s="20">
        <v>1</v>
      </c>
      <c r="E30" s="111"/>
      <c r="F30" s="22">
        <f t="shared" si="3"/>
        <v>0</v>
      </c>
      <c r="G30" s="23">
        <f t="shared" si="4"/>
        <v>0</v>
      </c>
      <c r="H30" s="1"/>
      <c r="I30" s="1"/>
    </row>
    <row r="31" spans="1:9" ht="15.75" x14ac:dyDescent="0.25">
      <c r="A31" s="19" t="s">
        <v>18</v>
      </c>
      <c r="B31" s="20" t="s">
        <v>19</v>
      </c>
      <c r="C31" s="20">
        <v>860</v>
      </c>
      <c r="D31" s="20">
        <v>7</v>
      </c>
      <c r="E31" s="111"/>
      <c r="F31" s="22">
        <f t="shared" si="3"/>
        <v>0</v>
      </c>
      <c r="G31" s="23">
        <f t="shared" si="4"/>
        <v>0</v>
      </c>
      <c r="H31" s="1"/>
      <c r="I31" s="1"/>
    </row>
    <row r="32" spans="1:9" ht="15.75" x14ac:dyDescent="0.25">
      <c r="A32" s="19" t="s">
        <v>57</v>
      </c>
      <c r="B32" s="20" t="s">
        <v>21</v>
      </c>
      <c r="C32" s="20">
        <v>225</v>
      </c>
      <c r="D32" s="20">
        <v>0</v>
      </c>
      <c r="E32" s="111"/>
      <c r="F32" s="27">
        <f t="shared" si="3"/>
        <v>0</v>
      </c>
      <c r="G32" s="23">
        <f>SUM(E32*D32)</f>
        <v>0</v>
      </c>
      <c r="H32" s="1"/>
      <c r="I32" s="1"/>
    </row>
    <row r="33" spans="1:9" ht="15.75" x14ac:dyDescent="0.25">
      <c r="A33" s="19" t="s">
        <v>58</v>
      </c>
      <c r="B33" s="20" t="s">
        <v>33</v>
      </c>
      <c r="C33" s="20">
        <v>1525</v>
      </c>
      <c r="D33" s="20">
        <v>15</v>
      </c>
      <c r="E33" s="111"/>
      <c r="F33" s="22">
        <f t="shared" si="3"/>
        <v>0</v>
      </c>
      <c r="G33" s="23">
        <f t="shared" si="4"/>
        <v>0</v>
      </c>
      <c r="H33" s="1"/>
      <c r="I33" s="1"/>
    </row>
    <row r="34" spans="1:9" ht="15.75" x14ac:dyDescent="0.25">
      <c r="A34" s="19" t="s">
        <v>59</v>
      </c>
      <c r="B34" s="20" t="s">
        <v>13</v>
      </c>
      <c r="C34" s="20">
        <v>60</v>
      </c>
      <c r="D34" s="20">
        <v>3</v>
      </c>
      <c r="E34" s="111"/>
      <c r="F34" s="22">
        <f t="shared" si="3"/>
        <v>0</v>
      </c>
      <c r="G34" s="23">
        <f t="shared" si="4"/>
        <v>0</v>
      </c>
      <c r="H34" s="1"/>
      <c r="I34" s="1"/>
    </row>
    <row r="35" spans="1:9" ht="15.75" x14ac:dyDescent="0.25">
      <c r="A35" s="19" t="s">
        <v>60</v>
      </c>
      <c r="B35" s="20" t="s">
        <v>61</v>
      </c>
      <c r="C35" s="20">
        <v>190</v>
      </c>
      <c r="D35" s="20">
        <v>3</v>
      </c>
      <c r="E35" s="111"/>
      <c r="F35" s="22">
        <f t="shared" si="3"/>
        <v>0</v>
      </c>
      <c r="G35" s="23">
        <f t="shared" si="4"/>
        <v>0</v>
      </c>
      <c r="H35" s="1"/>
      <c r="I35" s="1"/>
    </row>
    <row r="36" spans="1:9" ht="15.75" x14ac:dyDescent="0.25">
      <c r="A36" s="31" t="s">
        <v>62</v>
      </c>
      <c r="B36" s="27" t="s">
        <v>33</v>
      </c>
      <c r="C36" s="27">
        <v>370</v>
      </c>
      <c r="D36" s="27">
        <v>2</v>
      </c>
      <c r="E36" s="111"/>
      <c r="F36" s="27">
        <f t="shared" si="3"/>
        <v>0</v>
      </c>
      <c r="G36" s="23">
        <f t="shared" si="4"/>
        <v>0</v>
      </c>
      <c r="H36" s="1"/>
      <c r="I36" s="1"/>
    </row>
    <row r="37" spans="1:9" ht="15.75" x14ac:dyDescent="0.25">
      <c r="A37" s="32" t="s">
        <v>63</v>
      </c>
      <c r="B37" s="22" t="s">
        <v>64</v>
      </c>
      <c r="C37" s="22">
        <v>305</v>
      </c>
      <c r="D37" s="22">
        <v>0</v>
      </c>
      <c r="E37" s="111"/>
      <c r="F37" s="22">
        <f t="shared" si="3"/>
        <v>0</v>
      </c>
      <c r="G37" s="23">
        <f t="shared" si="4"/>
        <v>0</v>
      </c>
      <c r="H37" s="1"/>
      <c r="I37" s="1"/>
    </row>
    <row r="38" spans="1:9" ht="15.75" x14ac:dyDescent="0.25">
      <c r="A38" s="42" t="s">
        <v>65</v>
      </c>
      <c r="B38" s="22" t="s">
        <v>64</v>
      </c>
      <c r="C38" s="22">
        <v>170</v>
      </c>
      <c r="D38" s="22">
        <v>0</v>
      </c>
      <c r="E38" s="111"/>
      <c r="F38" s="22">
        <f t="shared" si="3"/>
        <v>0</v>
      </c>
      <c r="G38" s="23">
        <f t="shared" si="4"/>
        <v>0</v>
      </c>
      <c r="H38" s="1"/>
      <c r="I38" s="1"/>
    </row>
    <row r="39" spans="1:9" ht="15.75" x14ac:dyDescent="0.25">
      <c r="A39" s="19" t="s">
        <v>66</v>
      </c>
      <c r="B39" s="20" t="s">
        <v>33</v>
      </c>
      <c r="C39" s="20">
        <v>1160</v>
      </c>
      <c r="D39" s="20">
        <v>15</v>
      </c>
      <c r="E39" s="111"/>
      <c r="F39" s="22">
        <f t="shared" si="3"/>
        <v>0</v>
      </c>
      <c r="G39" s="23">
        <f t="shared" si="4"/>
        <v>0</v>
      </c>
      <c r="H39" s="1"/>
      <c r="I39" s="1"/>
    </row>
    <row r="40" spans="1:9" ht="15.75" x14ac:dyDescent="0.25">
      <c r="A40" s="19"/>
      <c r="B40" s="20"/>
      <c r="C40" s="20"/>
      <c r="D40" s="20"/>
      <c r="E40" s="111"/>
      <c r="F40" s="22">
        <f>SUM(E40*C40)</f>
        <v>0</v>
      </c>
      <c r="G40" s="23">
        <f>SUM(E40*D40)</f>
        <v>0</v>
      </c>
      <c r="H40" s="1"/>
      <c r="I40" s="1"/>
    </row>
    <row r="41" spans="1:9" ht="15.75" x14ac:dyDescent="0.25">
      <c r="A41" s="19"/>
      <c r="B41" s="20"/>
      <c r="C41" s="20"/>
      <c r="D41" s="20"/>
      <c r="E41" s="111"/>
      <c r="F41" s="22">
        <f>SUM(E41*C41)</f>
        <v>0</v>
      </c>
      <c r="G41" s="23">
        <f>SUM(E41*D41)</f>
        <v>0</v>
      </c>
      <c r="H41" s="1"/>
      <c r="I41" s="1"/>
    </row>
    <row r="42" spans="1:9" ht="15.75" x14ac:dyDescent="0.25">
      <c r="A42" s="19"/>
      <c r="B42" s="20"/>
      <c r="C42" s="20"/>
      <c r="D42" s="20"/>
      <c r="E42" s="111"/>
      <c r="F42" s="22">
        <f>SUM(E42*C42)</f>
        <v>0</v>
      </c>
      <c r="G42" s="23">
        <f>SUM(E42*D42)</f>
        <v>0</v>
      </c>
      <c r="H42" s="1"/>
      <c r="I42" s="1"/>
    </row>
    <row r="43" spans="1:9" ht="16.5" thickBot="1" x14ac:dyDescent="0.3">
      <c r="A43" s="35" t="s">
        <v>67</v>
      </c>
      <c r="B43" s="36"/>
      <c r="C43" s="36"/>
      <c r="D43" s="36"/>
      <c r="E43" s="36"/>
      <c r="F43" s="37">
        <f>SUM(F24:F42)</f>
        <v>0</v>
      </c>
      <c r="G43" s="38">
        <f>SUM(G24:G42)</f>
        <v>0</v>
      </c>
      <c r="H43" s="1"/>
      <c r="I43" s="1"/>
    </row>
    <row r="44" spans="1:9" ht="16.5" thickBot="1" x14ac:dyDescent="0.3">
      <c r="A44" s="39"/>
      <c r="B44" s="39"/>
      <c r="C44" s="39"/>
      <c r="D44" s="39"/>
      <c r="E44" s="39"/>
      <c r="F44" s="39"/>
      <c r="G44" s="40"/>
      <c r="H44" s="1"/>
      <c r="I44" s="1"/>
    </row>
    <row r="45" spans="1:9" ht="15.75" x14ac:dyDescent="0.25">
      <c r="A45" s="4" t="s">
        <v>68</v>
      </c>
      <c r="B45" s="5"/>
      <c r="C45" s="5" t="s">
        <v>4</v>
      </c>
      <c r="D45" s="5" t="s">
        <v>5</v>
      </c>
      <c r="E45" s="6" t="s">
        <v>6</v>
      </c>
      <c r="F45" s="5" t="s">
        <v>4</v>
      </c>
      <c r="G45" s="7" t="s">
        <v>5</v>
      </c>
      <c r="H45" s="1"/>
      <c r="I45" s="1"/>
    </row>
    <row r="46" spans="1:9" ht="15.75" x14ac:dyDescent="0.25">
      <c r="A46" s="43"/>
      <c r="B46" s="10"/>
      <c r="C46" s="10" t="s">
        <v>9</v>
      </c>
      <c r="D46" s="10" t="s">
        <v>10</v>
      </c>
      <c r="E46" s="10"/>
      <c r="F46" s="10" t="s">
        <v>9</v>
      </c>
      <c r="G46" s="11" t="s">
        <v>10</v>
      </c>
      <c r="H46" s="1"/>
      <c r="I46" s="1"/>
    </row>
    <row r="47" spans="1:9" ht="15.75" x14ac:dyDescent="0.25">
      <c r="A47" s="13" t="s">
        <v>69</v>
      </c>
      <c r="B47" s="110" t="s">
        <v>33</v>
      </c>
      <c r="C47" s="110">
        <v>1400</v>
      </c>
      <c r="D47" s="110">
        <v>21</v>
      </c>
      <c r="E47" s="111"/>
      <c r="F47" s="113">
        <f>SUM(E47*C47)</f>
        <v>0</v>
      </c>
      <c r="G47" s="114">
        <f>SUM(E47*D47)</f>
        <v>0</v>
      </c>
      <c r="H47" s="1"/>
      <c r="I47" s="1"/>
    </row>
    <row r="48" spans="1:9" ht="15.75" x14ac:dyDescent="0.25">
      <c r="A48" s="19" t="s">
        <v>70</v>
      </c>
      <c r="B48" s="20" t="s">
        <v>71</v>
      </c>
      <c r="C48" s="20">
        <v>680</v>
      </c>
      <c r="D48" s="20">
        <v>4</v>
      </c>
      <c r="E48" s="111"/>
      <c r="F48" s="22">
        <f t="shared" ref="F48:F57" si="5">SUM(E48*C48)</f>
        <v>0</v>
      </c>
      <c r="G48" s="23">
        <f t="shared" ref="G48:G57" si="6">SUM(E48*D48)</f>
        <v>0</v>
      </c>
      <c r="H48" s="1"/>
      <c r="I48" s="1"/>
    </row>
    <row r="49" spans="1:9" ht="15.75" x14ac:dyDescent="0.25">
      <c r="A49" s="19" t="s">
        <v>72</v>
      </c>
      <c r="B49" s="20" t="s">
        <v>71</v>
      </c>
      <c r="C49" s="20">
        <v>180</v>
      </c>
      <c r="D49" s="20">
        <v>2</v>
      </c>
      <c r="E49" s="111"/>
      <c r="F49" s="22">
        <f t="shared" si="5"/>
        <v>0</v>
      </c>
      <c r="G49" s="23">
        <f t="shared" si="6"/>
        <v>0</v>
      </c>
      <c r="H49" s="1"/>
      <c r="I49" s="1"/>
    </row>
    <row r="50" spans="1:9" ht="15.75" x14ac:dyDescent="0.25">
      <c r="A50" s="19" t="s">
        <v>73</v>
      </c>
      <c r="B50" s="20" t="s">
        <v>74</v>
      </c>
      <c r="C50" s="20">
        <v>430</v>
      </c>
      <c r="D50" s="20">
        <v>2</v>
      </c>
      <c r="E50" s="111"/>
      <c r="F50" s="22">
        <f t="shared" si="5"/>
        <v>0</v>
      </c>
      <c r="G50" s="23">
        <f t="shared" si="6"/>
        <v>0</v>
      </c>
      <c r="H50" s="1"/>
      <c r="I50" s="1"/>
    </row>
    <row r="51" spans="1:9" ht="15.75" x14ac:dyDescent="0.25">
      <c r="A51" s="19" t="s">
        <v>75</v>
      </c>
      <c r="B51" s="20" t="s">
        <v>71</v>
      </c>
      <c r="C51" s="20">
        <v>275</v>
      </c>
      <c r="D51" s="20">
        <v>2</v>
      </c>
      <c r="E51" s="111"/>
      <c r="F51" s="22">
        <f>SUM(E51*C51)</f>
        <v>0</v>
      </c>
      <c r="G51" s="23">
        <f>SUM(E51*D51)</f>
        <v>0</v>
      </c>
      <c r="H51" s="1"/>
      <c r="I51" s="1"/>
    </row>
    <row r="52" spans="1:9" ht="15.75" x14ac:dyDescent="0.25">
      <c r="A52" s="19" t="s">
        <v>76</v>
      </c>
      <c r="B52" s="20" t="s">
        <v>33</v>
      </c>
      <c r="C52" s="20">
        <v>800</v>
      </c>
      <c r="D52" s="20">
        <v>17</v>
      </c>
      <c r="E52" s="111"/>
      <c r="F52" s="22">
        <f t="shared" si="5"/>
        <v>0</v>
      </c>
      <c r="G52" s="23">
        <f t="shared" si="6"/>
        <v>0</v>
      </c>
      <c r="H52" s="1"/>
      <c r="I52" s="1"/>
    </row>
    <row r="53" spans="1:9" ht="15.75" x14ac:dyDescent="0.25">
      <c r="A53" s="19" t="s">
        <v>77</v>
      </c>
      <c r="B53" s="20" t="s">
        <v>33</v>
      </c>
      <c r="C53" s="20">
        <v>715</v>
      </c>
      <c r="D53" s="20">
        <v>2</v>
      </c>
      <c r="E53" s="111"/>
      <c r="F53" s="22">
        <f t="shared" si="5"/>
        <v>0</v>
      </c>
      <c r="G53" s="23">
        <f t="shared" si="6"/>
        <v>0</v>
      </c>
      <c r="H53" s="1"/>
      <c r="I53" s="1"/>
    </row>
    <row r="54" spans="1:9" ht="15.75" x14ac:dyDescent="0.25">
      <c r="A54" s="19" t="s">
        <v>78</v>
      </c>
      <c r="B54" s="20" t="s">
        <v>33</v>
      </c>
      <c r="C54" s="20">
        <v>430</v>
      </c>
      <c r="D54" s="20">
        <v>0</v>
      </c>
      <c r="E54" s="111"/>
      <c r="F54" s="22">
        <f t="shared" si="5"/>
        <v>0</v>
      </c>
      <c r="G54" s="23">
        <f t="shared" si="6"/>
        <v>0</v>
      </c>
      <c r="H54" s="1"/>
      <c r="I54" s="1"/>
    </row>
    <row r="55" spans="1:9" ht="15.75" x14ac:dyDescent="0.25">
      <c r="A55" s="19" t="s">
        <v>79</v>
      </c>
      <c r="B55" s="20" t="s">
        <v>38</v>
      </c>
      <c r="C55" s="20">
        <v>1350</v>
      </c>
      <c r="D55" s="20">
        <v>2</v>
      </c>
      <c r="E55" s="111"/>
      <c r="F55" s="27">
        <f t="shared" si="5"/>
        <v>0</v>
      </c>
      <c r="G55" s="23">
        <f t="shared" si="6"/>
        <v>0</v>
      </c>
      <c r="H55" s="1"/>
      <c r="I55" s="1"/>
    </row>
    <row r="56" spans="1:9" ht="15.75" x14ac:dyDescent="0.25">
      <c r="A56" s="19" t="s">
        <v>80</v>
      </c>
      <c r="B56" s="20" t="s">
        <v>33</v>
      </c>
      <c r="C56" s="20">
        <v>1605</v>
      </c>
      <c r="D56" s="20">
        <v>20</v>
      </c>
      <c r="E56" s="111"/>
      <c r="F56" s="22">
        <f t="shared" si="5"/>
        <v>0</v>
      </c>
      <c r="G56" s="23">
        <f t="shared" si="6"/>
        <v>0</v>
      </c>
      <c r="H56" s="1"/>
      <c r="I56" s="1"/>
    </row>
    <row r="57" spans="1:9" ht="15.75" x14ac:dyDescent="0.25">
      <c r="A57" s="19" t="s">
        <v>81</v>
      </c>
      <c r="B57" s="20" t="s">
        <v>33</v>
      </c>
      <c r="C57" s="20">
        <v>1860</v>
      </c>
      <c r="D57" s="20">
        <v>15</v>
      </c>
      <c r="E57" s="111"/>
      <c r="F57" s="22">
        <f t="shared" si="5"/>
        <v>0</v>
      </c>
      <c r="G57" s="23">
        <f t="shared" si="6"/>
        <v>0</v>
      </c>
      <c r="H57" s="1"/>
      <c r="I57" s="1"/>
    </row>
    <row r="58" spans="1:9" ht="15.75" x14ac:dyDescent="0.25">
      <c r="A58" s="19"/>
      <c r="B58" s="20"/>
      <c r="C58" s="20"/>
      <c r="D58" s="20"/>
      <c r="E58" s="111"/>
      <c r="F58" s="22">
        <f>SUM(E58*C58)</f>
        <v>0</v>
      </c>
      <c r="G58" s="23">
        <f>SUM(E58*D58)</f>
        <v>0</v>
      </c>
      <c r="H58" s="1"/>
      <c r="I58" s="1"/>
    </row>
    <row r="59" spans="1:9" ht="15.75" x14ac:dyDescent="0.25">
      <c r="A59" s="31"/>
      <c r="B59" s="27"/>
      <c r="C59" s="27"/>
      <c r="D59" s="27"/>
      <c r="E59" s="111"/>
      <c r="F59" s="27">
        <f>SUM(E59*C59)</f>
        <v>0</v>
      </c>
      <c r="G59" s="23">
        <f>SUM(E59*D59)</f>
        <v>0</v>
      </c>
      <c r="H59" s="1"/>
      <c r="I59" s="1"/>
    </row>
    <row r="60" spans="1:9" ht="16.5" thickBot="1" x14ac:dyDescent="0.3">
      <c r="A60" s="35" t="s">
        <v>82</v>
      </c>
      <c r="B60" s="36"/>
      <c r="C60" s="36"/>
      <c r="D60" s="36"/>
      <c r="E60" s="36"/>
      <c r="F60" s="37">
        <f>SUM(F47:F59)</f>
        <v>0</v>
      </c>
      <c r="G60" s="38">
        <f>SUM(G47:G59)</f>
        <v>0</v>
      </c>
      <c r="H60" s="1"/>
      <c r="I60" s="1"/>
    </row>
    <row r="61" spans="1:9" ht="16.5" thickBot="1" x14ac:dyDescent="0.3">
      <c r="A61" s="39"/>
      <c r="B61" s="39"/>
      <c r="C61" s="39"/>
      <c r="D61" s="39"/>
      <c r="E61" s="39"/>
      <c r="F61" s="39"/>
      <c r="G61" s="40"/>
      <c r="H61" s="1"/>
      <c r="I61" s="1"/>
    </row>
    <row r="62" spans="1:9" ht="15.75" x14ac:dyDescent="0.25">
      <c r="A62" s="4" t="s">
        <v>83</v>
      </c>
      <c r="B62" s="5"/>
      <c r="C62" s="5" t="s">
        <v>4</v>
      </c>
      <c r="D62" s="5" t="s">
        <v>5</v>
      </c>
      <c r="E62" s="6" t="s">
        <v>6</v>
      </c>
      <c r="F62" s="5" t="s">
        <v>4</v>
      </c>
      <c r="G62" s="7" t="s">
        <v>5</v>
      </c>
      <c r="H62" s="1"/>
      <c r="I62" s="1"/>
    </row>
    <row r="63" spans="1:9" ht="15.75" x14ac:dyDescent="0.25">
      <c r="A63" s="9"/>
      <c r="B63" s="10"/>
      <c r="C63" s="10" t="s">
        <v>9</v>
      </c>
      <c r="D63" s="10" t="s">
        <v>10</v>
      </c>
      <c r="E63" s="10"/>
      <c r="F63" s="10" t="s">
        <v>9</v>
      </c>
      <c r="G63" s="11" t="s">
        <v>10</v>
      </c>
      <c r="H63" s="1"/>
      <c r="I63" s="1"/>
    </row>
    <row r="64" spans="1:9" ht="15.75" x14ac:dyDescent="0.25">
      <c r="A64" s="13" t="s">
        <v>84</v>
      </c>
      <c r="B64" s="110" t="s">
        <v>28</v>
      </c>
      <c r="C64" s="110">
        <v>85</v>
      </c>
      <c r="D64" s="110">
        <v>0</v>
      </c>
      <c r="E64" s="111"/>
      <c r="F64" s="113">
        <f t="shared" ref="F64:F94" si="7">SUM(E64*C64)</f>
        <v>0</v>
      </c>
      <c r="G64" s="114">
        <f t="shared" ref="G64:G94" si="8">SUM(E64*D64)</f>
        <v>0</v>
      </c>
      <c r="H64" s="1"/>
      <c r="I64" s="1"/>
    </row>
    <row r="65" spans="1:9" ht="15.75" x14ac:dyDescent="0.25">
      <c r="A65" s="19" t="s">
        <v>20</v>
      </c>
      <c r="B65" s="20" t="s">
        <v>21</v>
      </c>
      <c r="C65" s="20">
        <v>225</v>
      </c>
      <c r="D65" s="20">
        <v>0</v>
      </c>
      <c r="E65" s="111"/>
      <c r="F65" s="22">
        <f t="shared" si="7"/>
        <v>0</v>
      </c>
      <c r="G65" s="23">
        <f t="shared" si="8"/>
        <v>0</v>
      </c>
      <c r="H65" s="1"/>
      <c r="I65" s="1"/>
    </row>
    <row r="66" spans="1:9" ht="15.75" x14ac:dyDescent="0.25">
      <c r="A66" s="19" t="s">
        <v>12</v>
      </c>
      <c r="B66" s="20" t="s">
        <v>13</v>
      </c>
      <c r="C66" s="20">
        <v>290</v>
      </c>
      <c r="D66" s="20">
        <v>2</v>
      </c>
      <c r="E66" s="111"/>
      <c r="F66" s="22">
        <f t="shared" si="7"/>
        <v>0</v>
      </c>
      <c r="G66" s="23">
        <f t="shared" si="8"/>
        <v>0</v>
      </c>
      <c r="H66" s="1"/>
      <c r="I66" s="1"/>
    </row>
    <row r="67" spans="1:9" ht="15.75" x14ac:dyDescent="0.25">
      <c r="A67" s="19" t="s">
        <v>85</v>
      </c>
      <c r="B67" s="20" t="s">
        <v>28</v>
      </c>
      <c r="C67" s="20">
        <v>140</v>
      </c>
      <c r="D67" s="20">
        <v>1</v>
      </c>
      <c r="E67" s="111"/>
      <c r="F67" s="22">
        <f t="shared" si="7"/>
        <v>0</v>
      </c>
      <c r="G67" s="23">
        <f t="shared" si="8"/>
        <v>0</v>
      </c>
      <c r="H67" s="1"/>
      <c r="I67" s="1"/>
    </row>
    <row r="68" spans="1:9" ht="15.75" x14ac:dyDescent="0.25">
      <c r="A68" s="19" t="s">
        <v>18</v>
      </c>
      <c r="B68" s="20" t="s">
        <v>19</v>
      </c>
      <c r="C68" s="20">
        <v>860</v>
      </c>
      <c r="D68" s="20">
        <v>7</v>
      </c>
      <c r="E68" s="111"/>
      <c r="F68" s="22">
        <f t="shared" si="7"/>
        <v>0</v>
      </c>
      <c r="G68" s="23">
        <f t="shared" si="8"/>
        <v>0</v>
      </c>
      <c r="H68" s="1"/>
      <c r="I68" s="1"/>
    </row>
    <row r="69" spans="1:9" ht="15.75" x14ac:dyDescent="0.25">
      <c r="A69" s="19" t="s">
        <v>86</v>
      </c>
      <c r="B69" s="20" t="s">
        <v>28</v>
      </c>
      <c r="C69" s="20">
        <v>90</v>
      </c>
      <c r="D69" s="20">
        <v>0</v>
      </c>
      <c r="E69" s="111"/>
      <c r="F69" s="22">
        <f t="shared" si="7"/>
        <v>0</v>
      </c>
      <c r="G69" s="23">
        <f t="shared" si="8"/>
        <v>0</v>
      </c>
      <c r="H69" s="1"/>
      <c r="I69" s="1"/>
    </row>
    <row r="70" spans="1:9" ht="15.75" x14ac:dyDescent="0.25">
      <c r="A70" s="19" t="s">
        <v>87</v>
      </c>
      <c r="B70" s="20" t="s">
        <v>28</v>
      </c>
      <c r="C70" s="20">
        <v>230</v>
      </c>
      <c r="D70" s="20">
        <v>1</v>
      </c>
      <c r="E70" s="111"/>
      <c r="F70" s="22">
        <f t="shared" si="7"/>
        <v>0</v>
      </c>
      <c r="G70" s="23">
        <f t="shared" si="8"/>
        <v>0</v>
      </c>
      <c r="H70" s="1"/>
      <c r="I70" s="1"/>
    </row>
    <row r="71" spans="1:9" ht="15.75" x14ac:dyDescent="0.25">
      <c r="A71" s="19" t="s">
        <v>25</v>
      </c>
      <c r="B71" s="20" t="s">
        <v>21</v>
      </c>
      <c r="C71" s="20">
        <v>300</v>
      </c>
      <c r="D71" s="20">
        <v>5</v>
      </c>
      <c r="E71" s="111"/>
      <c r="F71" s="22">
        <f t="shared" si="7"/>
        <v>0</v>
      </c>
      <c r="G71" s="23">
        <f t="shared" si="8"/>
        <v>0</v>
      </c>
      <c r="H71" s="1"/>
      <c r="I71" s="1"/>
    </row>
    <row r="72" spans="1:9" ht="15.75" x14ac:dyDescent="0.25">
      <c r="A72" s="19" t="s">
        <v>88</v>
      </c>
      <c r="B72" s="20" t="s">
        <v>28</v>
      </c>
      <c r="C72" s="20">
        <v>220</v>
      </c>
      <c r="D72" s="20">
        <v>4</v>
      </c>
      <c r="E72" s="111"/>
      <c r="F72" s="27">
        <f t="shared" si="7"/>
        <v>0</v>
      </c>
      <c r="G72" s="23">
        <f t="shared" si="8"/>
        <v>0</v>
      </c>
      <c r="H72" s="1"/>
      <c r="I72" s="1"/>
    </row>
    <row r="73" spans="1:9" ht="15.75" x14ac:dyDescent="0.25">
      <c r="A73" s="19" t="s">
        <v>59</v>
      </c>
      <c r="B73" s="20" t="s">
        <v>13</v>
      </c>
      <c r="C73" s="20">
        <v>60</v>
      </c>
      <c r="D73" s="20">
        <v>3</v>
      </c>
      <c r="E73" s="111"/>
      <c r="F73" s="22">
        <f t="shared" si="7"/>
        <v>0</v>
      </c>
      <c r="G73" s="23">
        <f t="shared" si="8"/>
        <v>0</v>
      </c>
      <c r="H73" s="1"/>
      <c r="I73" s="1"/>
    </row>
    <row r="74" spans="1:9" ht="15.75" x14ac:dyDescent="0.25">
      <c r="A74" s="19" t="s">
        <v>89</v>
      </c>
      <c r="B74" s="20" t="s">
        <v>28</v>
      </c>
      <c r="C74" s="20">
        <v>610</v>
      </c>
      <c r="D74" s="20">
        <v>2</v>
      </c>
      <c r="E74" s="111"/>
      <c r="F74" s="22">
        <f t="shared" si="7"/>
        <v>0</v>
      </c>
      <c r="G74" s="23">
        <f t="shared" si="8"/>
        <v>0</v>
      </c>
      <c r="H74" s="1"/>
      <c r="I74" s="1"/>
    </row>
    <row r="75" spans="1:9" ht="15.75" x14ac:dyDescent="0.25">
      <c r="A75" s="19" t="s">
        <v>90</v>
      </c>
      <c r="B75" s="20" t="s">
        <v>91</v>
      </c>
      <c r="C75" s="20">
        <v>1620</v>
      </c>
      <c r="D75" s="20">
        <v>7</v>
      </c>
      <c r="E75" s="111"/>
      <c r="F75" s="22">
        <f t="shared" si="7"/>
        <v>0</v>
      </c>
      <c r="G75" s="23">
        <f t="shared" si="8"/>
        <v>0</v>
      </c>
      <c r="H75" s="1"/>
      <c r="I75" s="1"/>
    </row>
    <row r="76" spans="1:9" ht="15.75" x14ac:dyDescent="0.25">
      <c r="A76" s="31" t="s">
        <v>92</v>
      </c>
      <c r="B76" s="27" t="s">
        <v>21</v>
      </c>
      <c r="C76" s="27">
        <v>200</v>
      </c>
      <c r="D76" s="27">
        <v>0</v>
      </c>
      <c r="E76" s="111"/>
      <c r="F76" s="27">
        <f t="shared" si="7"/>
        <v>0</v>
      </c>
      <c r="G76" s="23">
        <f t="shared" si="8"/>
        <v>0</v>
      </c>
      <c r="H76" s="1"/>
      <c r="I76" s="1"/>
    </row>
    <row r="77" spans="1:9" ht="15.75" x14ac:dyDescent="0.25">
      <c r="A77" s="13" t="s">
        <v>93</v>
      </c>
      <c r="B77" s="110" t="s">
        <v>94</v>
      </c>
      <c r="C77" s="110">
        <v>750</v>
      </c>
      <c r="D77" s="110">
        <v>8</v>
      </c>
      <c r="E77" s="111"/>
      <c r="F77" s="113">
        <f t="shared" si="7"/>
        <v>0</v>
      </c>
      <c r="G77" s="114">
        <f t="shared" si="8"/>
        <v>0</v>
      </c>
      <c r="H77" s="1"/>
      <c r="I77" s="1"/>
    </row>
    <row r="78" spans="1:9" ht="15.75" x14ac:dyDescent="0.25">
      <c r="A78" s="19" t="s">
        <v>95</v>
      </c>
      <c r="B78" s="20" t="s">
        <v>96</v>
      </c>
      <c r="C78" s="20">
        <v>510</v>
      </c>
      <c r="D78" s="20">
        <v>2</v>
      </c>
      <c r="E78" s="111"/>
      <c r="F78" s="22">
        <f t="shared" si="7"/>
        <v>0</v>
      </c>
      <c r="G78" s="23">
        <f t="shared" si="8"/>
        <v>0</v>
      </c>
      <c r="H78" s="1"/>
      <c r="I78" s="1"/>
    </row>
    <row r="79" spans="1:9" ht="15.75" x14ac:dyDescent="0.25">
      <c r="A79" s="19" t="s">
        <v>97</v>
      </c>
      <c r="B79" s="20" t="s">
        <v>28</v>
      </c>
      <c r="C79" s="20">
        <v>260</v>
      </c>
      <c r="D79" s="20">
        <v>1</v>
      </c>
      <c r="E79" s="111"/>
      <c r="F79" s="22">
        <f t="shared" si="7"/>
        <v>0</v>
      </c>
      <c r="G79" s="23">
        <f t="shared" si="8"/>
        <v>0</v>
      </c>
      <c r="H79" s="1"/>
      <c r="I79" s="1"/>
    </row>
    <row r="80" spans="1:9" ht="15.75" x14ac:dyDescent="0.25">
      <c r="A80" s="19" t="s">
        <v>98</v>
      </c>
      <c r="B80" s="20" t="s">
        <v>28</v>
      </c>
      <c r="C80" s="20">
        <v>105</v>
      </c>
      <c r="D80" s="20">
        <v>1</v>
      </c>
      <c r="E80" s="111"/>
      <c r="F80" s="22">
        <f t="shared" si="7"/>
        <v>0</v>
      </c>
      <c r="G80" s="23">
        <f t="shared" si="8"/>
        <v>0</v>
      </c>
      <c r="H80" s="1"/>
      <c r="I80" s="1"/>
    </row>
    <row r="81" spans="1:9" ht="15.75" x14ac:dyDescent="0.25">
      <c r="A81" s="19"/>
      <c r="B81" s="20"/>
      <c r="C81" s="20"/>
      <c r="D81" s="20"/>
      <c r="E81" s="111"/>
      <c r="F81" s="22">
        <f t="shared" si="7"/>
        <v>0</v>
      </c>
      <c r="G81" s="23">
        <f>SUM(E81*D81)</f>
        <v>0</v>
      </c>
      <c r="H81" s="1"/>
      <c r="I81" s="1"/>
    </row>
    <row r="82" spans="1:9" ht="15.75" x14ac:dyDescent="0.25">
      <c r="A82" s="19"/>
      <c r="B82" s="20"/>
      <c r="C82" s="20"/>
      <c r="D82" s="20"/>
      <c r="E82" s="111"/>
      <c r="F82" s="22">
        <f>SUM(E82*C82)</f>
        <v>0</v>
      </c>
      <c r="G82" s="23">
        <f>SUM(E82*D82)</f>
        <v>0</v>
      </c>
      <c r="H82" s="1"/>
      <c r="I82" s="1"/>
    </row>
    <row r="83" spans="1:9" ht="15.75" x14ac:dyDescent="0.25">
      <c r="A83" s="19"/>
      <c r="B83" s="20"/>
      <c r="C83" s="20"/>
      <c r="D83" s="20"/>
      <c r="E83" s="111"/>
      <c r="F83" s="22">
        <f>SUM(E83*C83)</f>
        <v>0</v>
      </c>
      <c r="G83" s="23">
        <f>SUM(E83*D83)</f>
        <v>0</v>
      </c>
      <c r="H83" s="1"/>
      <c r="I83" s="1"/>
    </row>
    <row r="84" spans="1:9" ht="15.75" x14ac:dyDescent="0.25">
      <c r="A84" s="19" t="s">
        <v>99</v>
      </c>
      <c r="B84" s="20" t="s">
        <v>33</v>
      </c>
      <c r="C84" s="20">
        <v>1230</v>
      </c>
      <c r="D84" s="20">
        <v>5</v>
      </c>
      <c r="E84" s="111"/>
      <c r="F84" s="22">
        <f t="shared" si="7"/>
        <v>0</v>
      </c>
      <c r="G84" s="23">
        <f t="shared" si="8"/>
        <v>0</v>
      </c>
      <c r="H84" s="1"/>
      <c r="I84" s="1"/>
    </row>
    <row r="85" spans="1:9" ht="15.75" x14ac:dyDescent="0.25">
      <c r="A85" s="19" t="s">
        <v>100</v>
      </c>
      <c r="B85" s="20" t="s">
        <v>101</v>
      </c>
      <c r="C85" s="20">
        <v>295</v>
      </c>
      <c r="D85" s="20">
        <v>1</v>
      </c>
      <c r="E85" s="111"/>
      <c r="F85" s="27">
        <f t="shared" si="7"/>
        <v>0</v>
      </c>
      <c r="G85" s="23">
        <f t="shared" si="8"/>
        <v>0</v>
      </c>
      <c r="H85" s="1"/>
      <c r="I85" s="1"/>
    </row>
    <row r="86" spans="1:9" ht="15.75" x14ac:dyDescent="0.25">
      <c r="A86" s="19" t="s">
        <v>342</v>
      </c>
      <c r="B86" s="20" t="s">
        <v>341</v>
      </c>
      <c r="C86" s="20">
        <v>2000</v>
      </c>
      <c r="D86" s="20">
        <v>6</v>
      </c>
      <c r="E86" s="111"/>
      <c r="F86" s="22">
        <f t="shared" si="7"/>
        <v>0</v>
      </c>
      <c r="G86" s="23">
        <f t="shared" si="8"/>
        <v>0</v>
      </c>
      <c r="H86" s="1"/>
      <c r="I86" s="1"/>
    </row>
    <row r="87" spans="1:9" ht="15.75" x14ac:dyDescent="0.25">
      <c r="A87" s="19" t="s">
        <v>344</v>
      </c>
      <c r="B87" s="20" t="s">
        <v>343</v>
      </c>
      <c r="C87" s="20">
        <v>1150</v>
      </c>
      <c r="D87" s="20">
        <v>2</v>
      </c>
      <c r="E87" s="111"/>
      <c r="F87" s="22">
        <f t="shared" si="7"/>
        <v>0</v>
      </c>
      <c r="G87" s="23">
        <f t="shared" si="8"/>
        <v>0</v>
      </c>
      <c r="H87" s="1"/>
      <c r="I87" s="1"/>
    </row>
    <row r="88" spans="1:9" ht="15.75" x14ac:dyDescent="0.25">
      <c r="A88" s="19" t="s">
        <v>102</v>
      </c>
      <c r="B88" s="20" t="s">
        <v>28</v>
      </c>
      <c r="C88" s="20">
        <v>290</v>
      </c>
      <c r="D88" s="20">
        <v>1</v>
      </c>
      <c r="E88" s="111"/>
      <c r="F88" s="22">
        <f t="shared" si="7"/>
        <v>0</v>
      </c>
      <c r="G88" s="23">
        <f t="shared" si="8"/>
        <v>0</v>
      </c>
      <c r="H88" s="1"/>
      <c r="I88" s="1"/>
    </row>
    <row r="89" spans="1:9" ht="15.75" x14ac:dyDescent="0.25">
      <c r="A89" s="31" t="s">
        <v>345</v>
      </c>
      <c r="B89" s="27" t="s">
        <v>350</v>
      </c>
      <c r="C89" s="27">
        <v>1400</v>
      </c>
      <c r="D89" s="27">
        <v>4</v>
      </c>
      <c r="E89" s="111"/>
      <c r="F89" s="27">
        <f t="shared" si="7"/>
        <v>0</v>
      </c>
      <c r="G89" s="23">
        <f t="shared" si="8"/>
        <v>0</v>
      </c>
      <c r="H89" s="1"/>
      <c r="I89" s="1"/>
    </row>
    <row r="90" spans="1:9" ht="15.75" x14ac:dyDescent="0.25">
      <c r="A90" s="13" t="s">
        <v>347</v>
      </c>
      <c r="B90" s="110" t="s">
        <v>346</v>
      </c>
      <c r="C90" s="110">
        <v>1790</v>
      </c>
      <c r="D90" s="110">
        <v>2</v>
      </c>
      <c r="E90" s="111"/>
      <c r="F90" s="113">
        <f t="shared" si="7"/>
        <v>0</v>
      </c>
      <c r="G90" s="114">
        <f t="shared" si="8"/>
        <v>0</v>
      </c>
      <c r="H90" s="1"/>
      <c r="I90" s="1"/>
    </row>
    <row r="91" spans="1:9" ht="15.75" x14ac:dyDescent="0.25">
      <c r="A91" s="19" t="s">
        <v>348</v>
      </c>
      <c r="B91" s="20" t="s">
        <v>351</v>
      </c>
      <c r="C91" s="20">
        <v>250</v>
      </c>
      <c r="D91" s="20">
        <v>0</v>
      </c>
      <c r="E91" s="111"/>
      <c r="F91" s="22">
        <f t="shared" si="7"/>
        <v>0</v>
      </c>
      <c r="G91" s="23">
        <f t="shared" si="8"/>
        <v>0</v>
      </c>
      <c r="H91" s="1"/>
      <c r="I91" s="1"/>
    </row>
    <row r="92" spans="1:9" ht="15.75" x14ac:dyDescent="0.25">
      <c r="A92" s="19" t="s">
        <v>103</v>
      </c>
      <c r="B92" s="20" t="s">
        <v>28</v>
      </c>
      <c r="C92" s="20">
        <v>1300</v>
      </c>
      <c r="D92" s="20">
        <v>3</v>
      </c>
      <c r="E92" s="111"/>
      <c r="F92" s="22">
        <f t="shared" si="7"/>
        <v>0</v>
      </c>
      <c r="G92" s="23">
        <f t="shared" si="8"/>
        <v>0</v>
      </c>
      <c r="H92" s="1"/>
      <c r="I92" s="1"/>
    </row>
    <row r="93" spans="1:9" ht="15.75" x14ac:dyDescent="0.25">
      <c r="A93" s="19" t="s">
        <v>104</v>
      </c>
      <c r="B93" s="20" t="s">
        <v>28</v>
      </c>
      <c r="C93" s="20">
        <v>240</v>
      </c>
      <c r="D93" s="20">
        <v>0</v>
      </c>
      <c r="E93" s="111"/>
      <c r="F93" s="22">
        <f t="shared" si="7"/>
        <v>0</v>
      </c>
      <c r="G93" s="23">
        <f t="shared" si="8"/>
        <v>0</v>
      </c>
      <c r="H93" s="1"/>
      <c r="I93" s="1"/>
    </row>
    <row r="94" spans="1:9" ht="15.75" x14ac:dyDescent="0.25">
      <c r="A94" s="19" t="s">
        <v>349</v>
      </c>
      <c r="B94" s="20" t="s">
        <v>350</v>
      </c>
      <c r="C94" s="20">
        <v>2300</v>
      </c>
      <c r="D94" s="20">
        <v>5</v>
      </c>
      <c r="E94" s="111"/>
      <c r="F94" s="22">
        <f t="shared" si="7"/>
        <v>0</v>
      </c>
      <c r="G94" s="23">
        <f t="shared" si="8"/>
        <v>0</v>
      </c>
      <c r="H94" s="1"/>
      <c r="I94" s="1"/>
    </row>
    <row r="95" spans="1:9" ht="15.75" x14ac:dyDescent="0.25">
      <c r="A95" s="19"/>
      <c r="B95" s="20"/>
      <c r="C95" s="20"/>
      <c r="D95" s="20"/>
      <c r="E95" s="111"/>
      <c r="F95" s="22">
        <f>SUM(E95*C95)</f>
        <v>0</v>
      </c>
      <c r="G95" s="23">
        <f>SUM(E95*D95)</f>
        <v>0</v>
      </c>
      <c r="H95" s="1"/>
      <c r="I95" s="1"/>
    </row>
    <row r="96" spans="1:9" ht="15.75" x14ac:dyDescent="0.25">
      <c r="A96" s="19"/>
      <c r="B96" s="20"/>
      <c r="C96" s="20"/>
      <c r="D96" s="20"/>
      <c r="E96" s="111"/>
      <c r="F96" s="22">
        <f>SUM(E96*C96)</f>
        <v>0</v>
      </c>
      <c r="G96" s="23">
        <f>SUM(E96*D96)</f>
        <v>0</v>
      </c>
      <c r="H96" s="1"/>
      <c r="I96" s="1"/>
    </row>
    <row r="97" spans="1:9" ht="15.75" x14ac:dyDescent="0.25">
      <c r="A97" s="19"/>
      <c r="B97" s="20"/>
      <c r="C97" s="20"/>
      <c r="D97" s="20"/>
      <c r="E97" s="111"/>
      <c r="F97" s="22">
        <f>SUM(E97*C97)</f>
        <v>0</v>
      </c>
      <c r="G97" s="23">
        <f>SUM(E97*D97)</f>
        <v>0</v>
      </c>
      <c r="H97" s="1"/>
      <c r="I97" s="1"/>
    </row>
    <row r="98" spans="1:9" ht="16.5" thickBot="1" x14ac:dyDescent="0.3">
      <c r="A98" s="35" t="s">
        <v>105</v>
      </c>
      <c r="B98" s="36"/>
      <c r="C98" s="36"/>
      <c r="D98" s="36"/>
      <c r="E98" s="36"/>
      <c r="F98" s="44">
        <f>SUM(F64:F97)</f>
        <v>0</v>
      </c>
      <c r="G98" s="45">
        <f>SUM(G64:G97)</f>
        <v>0</v>
      </c>
      <c r="H98" s="1"/>
      <c r="I98" s="1"/>
    </row>
    <row r="99" spans="1:9" ht="16.5" thickBot="1" x14ac:dyDescent="0.3">
      <c r="A99" s="46"/>
      <c r="B99" s="47"/>
      <c r="C99" s="47"/>
      <c r="D99" s="47"/>
      <c r="E99" s="47"/>
      <c r="F99" s="48"/>
      <c r="G99" s="49"/>
      <c r="H99" s="1"/>
      <c r="I99" s="1"/>
    </row>
    <row r="100" spans="1:9" ht="15.75" x14ac:dyDescent="0.25">
      <c r="A100" s="4" t="s">
        <v>106</v>
      </c>
      <c r="B100" s="5"/>
      <c r="C100" s="5" t="s">
        <v>4</v>
      </c>
      <c r="D100" s="5" t="s">
        <v>5</v>
      </c>
      <c r="E100" s="6" t="s">
        <v>6</v>
      </c>
      <c r="F100" s="5" t="s">
        <v>4</v>
      </c>
      <c r="G100" s="7" t="s">
        <v>5</v>
      </c>
      <c r="H100" s="1"/>
      <c r="I100" s="1"/>
    </row>
    <row r="101" spans="1:9" ht="15.75" x14ac:dyDescent="0.25">
      <c r="A101" s="43" t="s">
        <v>107</v>
      </c>
      <c r="B101" s="10"/>
      <c r="C101" s="10" t="s">
        <v>9</v>
      </c>
      <c r="D101" s="10" t="s">
        <v>10</v>
      </c>
      <c r="E101" s="10"/>
      <c r="F101" s="10" t="s">
        <v>9</v>
      </c>
      <c r="G101" s="11" t="s">
        <v>10</v>
      </c>
      <c r="H101" s="1"/>
      <c r="I101" s="1"/>
    </row>
    <row r="102" spans="1:9" ht="15.75" x14ac:dyDescent="0.25">
      <c r="A102" s="13" t="s">
        <v>108</v>
      </c>
      <c r="B102" s="110" t="s">
        <v>21</v>
      </c>
      <c r="C102" s="110">
        <v>1160</v>
      </c>
      <c r="D102" s="110">
        <v>3</v>
      </c>
      <c r="E102" s="111"/>
      <c r="F102" s="113">
        <f t="shared" ref="F102:F121" si="9">SUM(E102*C102)</f>
        <v>0</v>
      </c>
      <c r="G102" s="114">
        <f t="shared" ref="G102:G121" si="10">SUM(E102*D102)</f>
        <v>0</v>
      </c>
      <c r="H102" s="1"/>
      <c r="I102" s="1"/>
    </row>
    <row r="103" spans="1:9" ht="15.75" x14ac:dyDescent="0.25">
      <c r="A103" s="19" t="s">
        <v>109</v>
      </c>
      <c r="B103" s="20" t="s">
        <v>28</v>
      </c>
      <c r="C103" s="20">
        <v>1145</v>
      </c>
      <c r="D103" s="20">
        <v>17</v>
      </c>
      <c r="E103" s="111"/>
      <c r="F103" s="22">
        <f t="shared" si="9"/>
        <v>0</v>
      </c>
      <c r="G103" s="23">
        <f t="shared" si="10"/>
        <v>0</v>
      </c>
      <c r="H103" s="1"/>
      <c r="I103" s="1"/>
    </row>
    <row r="104" spans="1:9" ht="15.75" x14ac:dyDescent="0.25">
      <c r="A104" s="19" t="s">
        <v>110</v>
      </c>
      <c r="B104" s="20" t="s">
        <v>28</v>
      </c>
      <c r="C104" s="20">
        <v>2340</v>
      </c>
      <c r="D104" s="20">
        <v>23</v>
      </c>
      <c r="E104" s="111"/>
      <c r="F104" s="22">
        <f t="shared" si="9"/>
        <v>0</v>
      </c>
      <c r="G104" s="23">
        <f t="shared" si="10"/>
        <v>0</v>
      </c>
      <c r="H104" s="1"/>
      <c r="I104" s="1"/>
    </row>
    <row r="105" spans="1:9" ht="15.75" x14ac:dyDescent="0.25">
      <c r="A105" s="19" t="s">
        <v>111</v>
      </c>
      <c r="B105" s="20" t="s">
        <v>33</v>
      </c>
      <c r="C105" s="20">
        <v>540</v>
      </c>
      <c r="D105" s="20">
        <v>7</v>
      </c>
      <c r="E105" s="111"/>
      <c r="F105" s="22">
        <f t="shared" si="9"/>
        <v>0</v>
      </c>
      <c r="G105" s="23">
        <f t="shared" si="10"/>
        <v>0</v>
      </c>
      <c r="H105" s="1"/>
      <c r="I105" s="1"/>
    </row>
    <row r="106" spans="1:9" ht="15.75" x14ac:dyDescent="0.25">
      <c r="A106" s="19" t="s">
        <v>112</v>
      </c>
      <c r="B106" s="20" t="s">
        <v>33</v>
      </c>
      <c r="C106" s="20">
        <v>920</v>
      </c>
      <c r="D106" s="20">
        <v>7</v>
      </c>
      <c r="E106" s="111"/>
      <c r="F106" s="22">
        <f t="shared" si="9"/>
        <v>0</v>
      </c>
      <c r="G106" s="23">
        <f t="shared" si="10"/>
        <v>0</v>
      </c>
      <c r="H106" s="1"/>
      <c r="I106" s="1"/>
    </row>
    <row r="107" spans="1:9" ht="15.75" x14ac:dyDescent="0.25">
      <c r="A107" s="13" t="s">
        <v>113</v>
      </c>
      <c r="B107" s="110" t="s">
        <v>33</v>
      </c>
      <c r="C107" s="110">
        <v>965</v>
      </c>
      <c r="D107" s="110">
        <v>17</v>
      </c>
      <c r="E107" s="111"/>
      <c r="F107" s="113">
        <f t="shared" si="9"/>
        <v>0</v>
      </c>
      <c r="G107" s="114">
        <f t="shared" si="10"/>
        <v>0</v>
      </c>
      <c r="H107" s="1"/>
      <c r="I107" s="1"/>
    </row>
    <row r="108" spans="1:9" ht="15.75" x14ac:dyDescent="0.25">
      <c r="A108" s="19" t="s">
        <v>114</v>
      </c>
      <c r="B108" s="20" t="s">
        <v>33</v>
      </c>
      <c r="C108" s="20">
        <v>595</v>
      </c>
      <c r="D108" s="20">
        <v>4</v>
      </c>
      <c r="E108" s="111"/>
      <c r="F108" s="22">
        <f t="shared" si="9"/>
        <v>0</v>
      </c>
      <c r="G108" s="23">
        <f t="shared" si="10"/>
        <v>0</v>
      </c>
      <c r="H108" s="1"/>
      <c r="I108" s="1"/>
    </row>
    <row r="109" spans="1:9" ht="15.75" x14ac:dyDescent="0.25">
      <c r="A109" s="19" t="s">
        <v>115</v>
      </c>
      <c r="B109" s="20" t="s">
        <v>33</v>
      </c>
      <c r="C109" s="20">
        <v>1250</v>
      </c>
      <c r="D109" s="20">
        <v>10</v>
      </c>
      <c r="E109" s="111"/>
      <c r="F109" s="22">
        <f t="shared" si="9"/>
        <v>0</v>
      </c>
      <c r="G109" s="23">
        <f t="shared" si="10"/>
        <v>0</v>
      </c>
      <c r="H109" s="1"/>
      <c r="I109" s="1"/>
    </row>
    <row r="110" spans="1:9" ht="15.75" x14ac:dyDescent="0.25">
      <c r="A110" s="19" t="s">
        <v>116</v>
      </c>
      <c r="B110" s="20" t="s">
        <v>117</v>
      </c>
      <c r="C110" s="20">
        <v>1300</v>
      </c>
      <c r="D110" s="20">
        <v>12</v>
      </c>
      <c r="E110" s="111"/>
      <c r="F110" s="22">
        <f t="shared" si="9"/>
        <v>0</v>
      </c>
      <c r="G110" s="23">
        <f t="shared" si="10"/>
        <v>0</v>
      </c>
      <c r="H110" s="1"/>
      <c r="I110" s="1"/>
    </row>
    <row r="111" spans="1:9" ht="15.75" x14ac:dyDescent="0.25">
      <c r="A111" s="19" t="s">
        <v>118</v>
      </c>
      <c r="B111" s="20" t="s">
        <v>28</v>
      </c>
      <c r="C111" s="20">
        <v>1020</v>
      </c>
      <c r="D111" s="20">
        <v>8</v>
      </c>
      <c r="E111" s="111"/>
      <c r="F111" s="22">
        <f t="shared" si="9"/>
        <v>0</v>
      </c>
      <c r="G111" s="23">
        <f t="shared" si="10"/>
        <v>0</v>
      </c>
      <c r="H111" s="1"/>
      <c r="I111" s="1"/>
    </row>
    <row r="112" spans="1:9" ht="15.75" x14ac:dyDescent="0.25">
      <c r="A112" s="13" t="s">
        <v>119</v>
      </c>
      <c r="B112" s="110" t="s">
        <v>33</v>
      </c>
      <c r="C112" s="110">
        <v>1265</v>
      </c>
      <c r="D112" s="110">
        <v>10</v>
      </c>
      <c r="E112" s="111"/>
      <c r="F112" s="113">
        <f t="shared" si="9"/>
        <v>0</v>
      </c>
      <c r="G112" s="114">
        <f t="shared" si="10"/>
        <v>0</v>
      </c>
      <c r="H112" s="1"/>
      <c r="I112" s="1"/>
    </row>
    <row r="113" spans="1:9" ht="15.75" x14ac:dyDescent="0.25">
      <c r="A113" s="19" t="s">
        <v>120</v>
      </c>
      <c r="B113" s="20" t="s">
        <v>117</v>
      </c>
      <c r="C113" s="20">
        <v>2425</v>
      </c>
      <c r="D113" s="20">
        <v>25</v>
      </c>
      <c r="E113" s="111"/>
      <c r="F113" s="22">
        <f t="shared" si="9"/>
        <v>0</v>
      </c>
      <c r="G113" s="23">
        <f t="shared" si="10"/>
        <v>0</v>
      </c>
      <c r="H113" s="1"/>
      <c r="I113" s="1"/>
    </row>
    <row r="114" spans="1:9" ht="15.75" x14ac:dyDescent="0.25">
      <c r="A114" s="19" t="s">
        <v>121</v>
      </c>
      <c r="B114" s="20" t="s">
        <v>33</v>
      </c>
      <c r="C114" s="20">
        <v>960</v>
      </c>
      <c r="D114" s="20">
        <v>7</v>
      </c>
      <c r="E114" s="111"/>
      <c r="F114" s="22">
        <f t="shared" si="9"/>
        <v>0</v>
      </c>
      <c r="G114" s="23">
        <f t="shared" si="10"/>
        <v>0</v>
      </c>
      <c r="H114" s="1"/>
      <c r="I114" s="1"/>
    </row>
    <row r="115" spans="1:9" ht="15.75" x14ac:dyDescent="0.25">
      <c r="A115" s="19" t="s">
        <v>122</v>
      </c>
      <c r="B115" s="20" t="s">
        <v>33</v>
      </c>
      <c r="C115" s="20">
        <v>290</v>
      </c>
      <c r="D115" s="20">
        <v>5</v>
      </c>
      <c r="E115" s="111"/>
      <c r="F115" s="22">
        <f t="shared" si="9"/>
        <v>0</v>
      </c>
      <c r="G115" s="23">
        <f t="shared" si="10"/>
        <v>0</v>
      </c>
      <c r="H115" s="1"/>
      <c r="I115" s="1"/>
    </row>
    <row r="116" spans="1:9" ht="15.75" x14ac:dyDescent="0.25">
      <c r="A116" s="19" t="s">
        <v>123</v>
      </c>
      <c r="B116" s="20" t="s">
        <v>33</v>
      </c>
      <c r="C116" s="20">
        <v>475</v>
      </c>
      <c r="D116" s="20">
        <v>3</v>
      </c>
      <c r="E116" s="111"/>
      <c r="F116" s="22">
        <f t="shared" si="9"/>
        <v>0</v>
      </c>
      <c r="G116" s="23">
        <f t="shared" si="10"/>
        <v>0</v>
      </c>
      <c r="H116" s="1"/>
      <c r="I116" s="1"/>
    </row>
    <row r="117" spans="1:9" ht="15.75" x14ac:dyDescent="0.25">
      <c r="A117" s="13" t="s">
        <v>124</v>
      </c>
      <c r="B117" s="110" t="s">
        <v>33</v>
      </c>
      <c r="C117" s="110">
        <v>550</v>
      </c>
      <c r="D117" s="110">
        <v>3</v>
      </c>
      <c r="E117" s="111"/>
      <c r="F117" s="113">
        <f t="shared" si="9"/>
        <v>0</v>
      </c>
      <c r="G117" s="114">
        <f t="shared" si="10"/>
        <v>0</v>
      </c>
      <c r="H117" s="1"/>
      <c r="I117" s="1"/>
    </row>
    <row r="118" spans="1:9" ht="15.75" x14ac:dyDescent="0.25">
      <c r="A118" s="19" t="s">
        <v>125</v>
      </c>
      <c r="B118" s="20" t="s">
        <v>33</v>
      </c>
      <c r="C118" s="20">
        <v>1170</v>
      </c>
      <c r="D118" s="20">
        <v>9</v>
      </c>
      <c r="E118" s="111"/>
      <c r="F118" s="22">
        <f t="shared" si="9"/>
        <v>0</v>
      </c>
      <c r="G118" s="23">
        <f t="shared" si="10"/>
        <v>0</v>
      </c>
      <c r="H118" s="1"/>
      <c r="I118" s="1"/>
    </row>
    <row r="119" spans="1:9" ht="15.75" x14ac:dyDescent="0.25">
      <c r="A119" s="19" t="s">
        <v>126</v>
      </c>
      <c r="B119" s="20" t="s">
        <v>33</v>
      </c>
      <c r="C119" s="20">
        <v>1830</v>
      </c>
      <c r="D119" s="20">
        <v>6</v>
      </c>
      <c r="E119" s="111"/>
      <c r="F119" s="22">
        <f t="shared" si="9"/>
        <v>0</v>
      </c>
      <c r="G119" s="23">
        <f t="shared" si="10"/>
        <v>0</v>
      </c>
      <c r="H119" s="1"/>
      <c r="I119" s="1"/>
    </row>
    <row r="120" spans="1:9" ht="15.75" x14ac:dyDescent="0.25">
      <c r="A120" s="19" t="s">
        <v>127</v>
      </c>
      <c r="B120" s="20" t="s">
        <v>28</v>
      </c>
      <c r="C120" s="20">
        <v>875</v>
      </c>
      <c r="D120" s="20">
        <v>5.5</v>
      </c>
      <c r="E120" s="111"/>
      <c r="F120" s="22">
        <f t="shared" si="9"/>
        <v>0</v>
      </c>
      <c r="G120" s="23">
        <f t="shared" si="10"/>
        <v>0</v>
      </c>
      <c r="H120" s="1"/>
      <c r="I120" s="1"/>
    </row>
    <row r="121" spans="1:9" ht="15.75" x14ac:dyDescent="0.25">
      <c r="A121" s="19" t="s">
        <v>128</v>
      </c>
      <c r="B121" s="20" t="s">
        <v>117</v>
      </c>
      <c r="C121" s="20">
        <v>925</v>
      </c>
      <c r="D121" s="20">
        <v>9</v>
      </c>
      <c r="E121" s="111"/>
      <c r="F121" s="22">
        <f t="shared" si="9"/>
        <v>0</v>
      </c>
      <c r="G121" s="23">
        <f t="shared" si="10"/>
        <v>0</v>
      </c>
      <c r="H121" s="1"/>
      <c r="I121" s="1"/>
    </row>
    <row r="122" spans="1:9" ht="15.75" x14ac:dyDescent="0.25">
      <c r="A122" s="13"/>
      <c r="B122" s="110"/>
      <c r="C122" s="110"/>
      <c r="D122" s="110"/>
      <c r="E122" s="111"/>
      <c r="F122" s="113">
        <f>SUM(E122*C122)</f>
        <v>0</v>
      </c>
      <c r="G122" s="114">
        <f>SUM(E122*D122)</f>
        <v>0</v>
      </c>
      <c r="H122" s="1"/>
      <c r="I122" s="1"/>
    </row>
    <row r="123" spans="1:9" ht="15.75" x14ac:dyDescent="0.25">
      <c r="A123" s="19"/>
      <c r="B123" s="20"/>
      <c r="C123" s="20"/>
      <c r="D123" s="20"/>
      <c r="E123" s="111"/>
      <c r="F123" s="22">
        <f>SUM(E123*C123)</f>
        <v>0</v>
      </c>
      <c r="G123" s="23">
        <f>SUM(E123*D123)</f>
        <v>0</v>
      </c>
      <c r="H123" s="1"/>
      <c r="I123" s="1"/>
    </row>
    <row r="124" spans="1:9" ht="15.75" x14ac:dyDescent="0.25">
      <c r="A124" s="19"/>
      <c r="B124" s="20"/>
      <c r="C124" s="20"/>
      <c r="D124" s="20"/>
      <c r="E124" s="111"/>
      <c r="F124" s="22">
        <f>SUM(E124*C124)</f>
        <v>0</v>
      </c>
      <c r="G124" s="23">
        <f>SUM(E124*D124)</f>
        <v>0</v>
      </c>
      <c r="H124" s="1"/>
      <c r="I124" s="1"/>
    </row>
    <row r="125" spans="1:9" ht="15.75" x14ac:dyDescent="0.25">
      <c r="A125" s="19"/>
      <c r="B125" s="20"/>
      <c r="C125" s="20"/>
      <c r="D125" s="20"/>
      <c r="E125" s="111"/>
      <c r="F125" s="22">
        <f>SUM(E125*C125)</f>
        <v>0</v>
      </c>
      <c r="G125" s="23">
        <f>SUM(E125*D125)</f>
        <v>0</v>
      </c>
      <c r="H125" s="1"/>
      <c r="I125" s="1"/>
    </row>
    <row r="126" spans="1:9" ht="15.75" x14ac:dyDescent="0.25">
      <c r="A126" s="19"/>
      <c r="B126" s="20"/>
      <c r="C126" s="20"/>
      <c r="D126" s="20"/>
      <c r="E126" s="111"/>
      <c r="F126" s="22">
        <f>SUM(E126*C126)</f>
        <v>0</v>
      </c>
      <c r="G126" s="23">
        <f>SUM(E126*D126)</f>
        <v>0</v>
      </c>
      <c r="H126" s="1"/>
      <c r="I126" s="1"/>
    </row>
    <row r="127" spans="1:9" ht="16.5" thickBot="1" x14ac:dyDescent="0.3">
      <c r="A127" s="35" t="s">
        <v>129</v>
      </c>
      <c r="B127" s="36"/>
      <c r="C127" s="36"/>
      <c r="D127" s="36"/>
      <c r="E127" s="36"/>
      <c r="F127" s="44">
        <f>SUM(F102:F126)</f>
        <v>0</v>
      </c>
      <c r="G127" s="45">
        <f>SUM(G102:G126)</f>
        <v>0</v>
      </c>
      <c r="H127" s="1"/>
      <c r="I127" s="1"/>
    </row>
    <row r="128" spans="1:9" ht="15.75" x14ac:dyDescent="0.25">
      <c r="A128" s="47"/>
      <c r="B128" s="47"/>
      <c r="C128" s="47"/>
      <c r="D128" s="47"/>
      <c r="E128" s="47"/>
      <c r="F128" s="50"/>
      <c r="G128" s="49"/>
      <c r="H128" s="1"/>
      <c r="I128" s="1"/>
    </row>
    <row r="129" spans="1:9" ht="16.5" thickBot="1" x14ac:dyDescent="0.3">
      <c r="A129" s="39"/>
      <c r="B129" s="39"/>
      <c r="C129" s="39"/>
      <c r="D129" s="39"/>
      <c r="E129" s="39"/>
      <c r="F129" s="39"/>
      <c r="G129" s="40"/>
      <c r="H129" s="1"/>
      <c r="I129" s="1"/>
    </row>
    <row r="130" spans="1:9" ht="15.75" x14ac:dyDescent="0.25">
      <c r="A130" s="4" t="s">
        <v>130</v>
      </c>
      <c r="B130" s="51"/>
      <c r="C130" s="51"/>
      <c r="D130" s="51"/>
      <c r="E130" s="51"/>
      <c r="F130" s="51"/>
      <c r="G130" s="52"/>
      <c r="H130" s="1"/>
      <c r="I130" s="1"/>
    </row>
    <row r="131" spans="1:9" ht="15.75" x14ac:dyDescent="0.25">
      <c r="A131" s="9" t="s">
        <v>131</v>
      </c>
      <c r="B131" s="10"/>
      <c r="C131" s="10" t="s">
        <v>4</v>
      </c>
      <c r="D131" s="10" t="s">
        <v>5</v>
      </c>
      <c r="E131" s="53" t="s">
        <v>132</v>
      </c>
      <c r="F131" s="10" t="s">
        <v>4</v>
      </c>
      <c r="G131" s="11" t="s">
        <v>5</v>
      </c>
      <c r="H131" s="1"/>
      <c r="I131" s="1"/>
    </row>
    <row r="132" spans="1:9" ht="16.5" thickBot="1" x14ac:dyDescent="0.3">
      <c r="A132" s="9"/>
      <c r="B132" s="10"/>
      <c r="C132" s="10" t="s">
        <v>9</v>
      </c>
      <c r="D132" s="10" t="s">
        <v>10</v>
      </c>
      <c r="E132" s="10" t="s">
        <v>133</v>
      </c>
      <c r="F132" s="10" t="s">
        <v>9</v>
      </c>
      <c r="G132" s="11" t="s">
        <v>10</v>
      </c>
      <c r="H132" s="1"/>
      <c r="I132" s="1"/>
    </row>
    <row r="133" spans="1:9" ht="15.75" x14ac:dyDescent="0.25">
      <c r="A133" s="19" t="s">
        <v>134</v>
      </c>
      <c r="B133" s="20"/>
      <c r="C133" s="20">
        <v>0</v>
      </c>
      <c r="D133" s="20">
        <v>0</v>
      </c>
      <c r="E133" s="21"/>
      <c r="F133" s="118">
        <f>SUM((E133/100)*C133)</f>
        <v>0</v>
      </c>
      <c r="G133" s="121">
        <f>(E133/100)*D133</f>
        <v>0</v>
      </c>
      <c r="H133" s="1"/>
      <c r="I133" s="29" t="s">
        <v>135</v>
      </c>
    </row>
    <row r="134" spans="1:9" ht="15.75" x14ac:dyDescent="0.25">
      <c r="A134" s="19" t="s">
        <v>136</v>
      </c>
      <c r="B134" s="20"/>
      <c r="C134" s="20">
        <v>160</v>
      </c>
      <c r="D134" s="20"/>
      <c r="E134" s="21"/>
      <c r="F134" s="118">
        <f>SUM((E134/100)*C134)</f>
        <v>0</v>
      </c>
      <c r="G134" s="121">
        <f>(E134/100)*D134</f>
        <v>0</v>
      </c>
      <c r="H134" s="1"/>
      <c r="I134" s="12" t="s">
        <v>137</v>
      </c>
    </row>
    <row r="135" spans="1:9" ht="15.75" x14ac:dyDescent="0.25">
      <c r="A135" s="13" t="s">
        <v>138</v>
      </c>
      <c r="B135" s="110"/>
      <c r="C135" s="110">
        <v>260</v>
      </c>
      <c r="D135" s="110">
        <v>3.5</v>
      </c>
      <c r="E135" s="21"/>
      <c r="F135" s="118">
        <f t="shared" ref="F135:F185" si="11">SUM((E135/100)*C135)</f>
        <v>0</v>
      </c>
      <c r="G135" s="122">
        <f t="shared" ref="G135:G185" si="12">(E135/100)*D135</f>
        <v>0</v>
      </c>
      <c r="H135" s="1"/>
      <c r="I135" s="12" t="s">
        <v>139</v>
      </c>
    </row>
    <row r="136" spans="1:9" ht="15.75" x14ac:dyDescent="0.25">
      <c r="A136" s="19" t="s">
        <v>140</v>
      </c>
      <c r="B136" s="20"/>
      <c r="C136" s="20">
        <v>205</v>
      </c>
      <c r="D136" s="20">
        <v>3.5</v>
      </c>
      <c r="E136" s="21"/>
      <c r="F136" s="118">
        <f t="shared" si="11"/>
        <v>0</v>
      </c>
      <c r="G136" s="121">
        <f t="shared" si="12"/>
        <v>0</v>
      </c>
      <c r="H136" s="1"/>
      <c r="I136" s="54"/>
    </row>
    <row r="137" spans="1:9" ht="15.75" x14ac:dyDescent="0.25">
      <c r="A137" s="19" t="s">
        <v>141</v>
      </c>
      <c r="B137" s="20"/>
      <c r="C137" s="20">
        <v>145</v>
      </c>
      <c r="D137" s="20">
        <v>3.5</v>
      </c>
      <c r="E137" s="21"/>
      <c r="F137" s="118">
        <f t="shared" si="11"/>
        <v>0</v>
      </c>
      <c r="G137" s="121">
        <f t="shared" si="12"/>
        <v>0</v>
      </c>
      <c r="H137" s="1"/>
      <c r="I137" s="25" t="s">
        <v>142</v>
      </c>
    </row>
    <row r="138" spans="1:9" ht="15.75" x14ac:dyDescent="0.25">
      <c r="A138" s="19" t="s">
        <v>143</v>
      </c>
      <c r="B138" s="20"/>
      <c r="C138" s="20">
        <v>190</v>
      </c>
      <c r="D138" s="20">
        <v>5.5</v>
      </c>
      <c r="E138" s="21"/>
      <c r="F138" s="118">
        <f t="shared" si="11"/>
        <v>0</v>
      </c>
      <c r="G138" s="121">
        <f t="shared" si="12"/>
        <v>0</v>
      </c>
      <c r="H138" s="1"/>
      <c r="I138" s="12" t="s">
        <v>144</v>
      </c>
    </row>
    <row r="139" spans="1:9" ht="15.75" x14ac:dyDescent="0.25">
      <c r="A139" s="13" t="s">
        <v>145</v>
      </c>
      <c r="B139" s="110"/>
      <c r="C139" s="110">
        <v>1530</v>
      </c>
      <c r="D139" s="110">
        <v>2</v>
      </c>
      <c r="E139" s="21"/>
      <c r="F139" s="118">
        <f t="shared" si="11"/>
        <v>0</v>
      </c>
      <c r="G139" s="122">
        <f t="shared" si="12"/>
        <v>0</v>
      </c>
      <c r="H139" s="1"/>
      <c r="I139" s="12" t="s">
        <v>146</v>
      </c>
    </row>
    <row r="140" spans="1:9" ht="15.75" x14ac:dyDescent="0.25">
      <c r="A140" s="19" t="s">
        <v>147</v>
      </c>
      <c r="B140" s="20"/>
      <c r="C140" s="20">
        <v>470</v>
      </c>
      <c r="D140" s="20">
        <v>3</v>
      </c>
      <c r="E140" s="21"/>
      <c r="F140" s="118">
        <f t="shared" si="11"/>
        <v>0</v>
      </c>
      <c r="G140" s="121">
        <f t="shared" si="12"/>
        <v>0</v>
      </c>
      <c r="H140" s="1"/>
      <c r="I140" s="12" t="s">
        <v>148</v>
      </c>
    </row>
    <row r="141" spans="1:9" ht="15.75" x14ac:dyDescent="0.25">
      <c r="A141" s="19" t="s">
        <v>149</v>
      </c>
      <c r="B141" s="20"/>
      <c r="C141" s="20">
        <v>290</v>
      </c>
      <c r="D141" s="20">
        <v>3.5</v>
      </c>
      <c r="E141" s="21"/>
      <c r="F141" s="118">
        <f t="shared" si="11"/>
        <v>0</v>
      </c>
      <c r="G141" s="121">
        <f t="shared" si="12"/>
        <v>0</v>
      </c>
      <c r="H141" s="55"/>
      <c r="I141" s="12" t="s">
        <v>150</v>
      </c>
    </row>
    <row r="142" spans="1:9" ht="15.75" x14ac:dyDescent="0.25">
      <c r="A142" s="19" t="s">
        <v>151</v>
      </c>
      <c r="B142" s="20"/>
      <c r="C142" s="20">
        <v>280</v>
      </c>
      <c r="D142" s="20">
        <v>5</v>
      </c>
      <c r="E142" s="21"/>
      <c r="F142" s="118">
        <f t="shared" si="11"/>
        <v>0</v>
      </c>
      <c r="G142" s="121">
        <f t="shared" si="12"/>
        <v>0</v>
      </c>
      <c r="H142" s="1"/>
      <c r="I142" s="12" t="s">
        <v>152</v>
      </c>
    </row>
    <row r="143" spans="1:9" ht="15.75" x14ac:dyDescent="0.25">
      <c r="A143" s="13" t="s">
        <v>153</v>
      </c>
      <c r="B143" s="110"/>
      <c r="C143" s="110">
        <v>500</v>
      </c>
      <c r="D143" s="110">
        <v>5</v>
      </c>
      <c r="E143" s="21"/>
      <c r="F143" s="118">
        <f t="shared" si="11"/>
        <v>0</v>
      </c>
      <c r="G143" s="122">
        <f t="shared" si="12"/>
        <v>0</v>
      </c>
      <c r="H143" s="1"/>
      <c r="I143" s="12"/>
    </row>
    <row r="144" spans="1:9" ht="15.75" x14ac:dyDescent="0.25">
      <c r="A144" s="19" t="s">
        <v>154</v>
      </c>
      <c r="B144" s="20"/>
      <c r="C144" s="20">
        <v>355</v>
      </c>
      <c r="D144" s="20">
        <v>5</v>
      </c>
      <c r="E144" s="21"/>
      <c r="F144" s="118">
        <f t="shared" si="11"/>
        <v>0</v>
      </c>
      <c r="G144" s="121">
        <f t="shared" si="12"/>
        <v>0</v>
      </c>
      <c r="H144" s="1"/>
      <c r="I144" s="12" t="s">
        <v>353</v>
      </c>
    </row>
    <row r="145" spans="1:9" ht="18.75" thickBot="1" x14ac:dyDescent="0.3">
      <c r="A145" s="19" t="s">
        <v>155</v>
      </c>
      <c r="B145" s="20"/>
      <c r="C145" s="20">
        <v>520</v>
      </c>
      <c r="D145" s="20">
        <v>5.5</v>
      </c>
      <c r="E145" s="21"/>
      <c r="F145" s="118">
        <f t="shared" si="11"/>
        <v>0</v>
      </c>
      <c r="G145" s="121">
        <f t="shared" si="12"/>
        <v>0</v>
      </c>
      <c r="H145" s="1"/>
      <c r="I145" s="26" t="s">
        <v>352</v>
      </c>
    </row>
    <row r="146" spans="1:9" ht="18" x14ac:dyDescent="0.25">
      <c r="A146" s="19" t="s">
        <v>156</v>
      </c>
      <c r="B146" s="20"/>
      <c r="C146" s="20">
        <v>360</v>
      </c>
      <c r="D146" s="20">
        <v>6</v>
      </c>
      <c r="E146" s="21"/>
      <c r="F146" s="118">
        <f t="shared" si="11"/>
        <v>0</v>
      </c>
      <c r="G146" s="121">
        <f t="shared" si="12"/>
        <v>0</v>
      </c>
      <c r="H146" s="1"/>
      <c r="I146" s="56"/>
    </row>
    <row r="147" spans="1:9" ht="15.75" x14ac:dyDescent="0.25">
      <c r="A147" s="13" t="s">
        <v>157</v>
      </c>
      <c r="B147" s="110"/>
      <c r="C147" s="110">
        <v>300</v>
      </c>
      <c r="D147" s="110">
        <v>5.5</v>
      </c>
      <c r="E147" s="21"/>
      <c r="F147" s="118">
        <f t="shared" si="11"/>
        <v>0</v>
      </c>
      <c r="G147" s="122">
        <f t="shared" si="12"/>
        <v>0</v>
      </c>
      <c r="H147" s="1"/>
      <c r="I147" s="56"/>
    </row>
    <row r="148" spans="1:9" ht="15.75" x14ac:dyDescent="0.25">
      <c r="A148" s="19" t="s">
        <v>158</v>
      </c>
      <c r="B148" s="20"/>
      <c r="C148" s="20">
        <v>260</v>
      </c>
      <c r="D148" s="20">
        <v>3.5</v>
      </c>
      <c r="E148" s="21"/>
      <c r="F148" s="118">
        <f t="shared" si="11"/>
        <v>0</v>
      </c>
      <c r="G148" s="121">
        <f t="shared" si="12"/>
        <v>0</v>
      </c>
      <c r="H148" s="1"/>
      <c r="I148" s="56"/>
    </row>
    <row r="149" spans="1:9" ht="15.75" x14ac:dyDescent="0.25">
      <c r="A149" s="19" t="s">
        <v>159</v>
      </c>
      <c r="B149" s="20" t="s">
        <v>160</v>
      </c>
      <c r="C149" s="20">
        <v>720</v>
      </c>
      <c r="D149" s="20">
        <v>11</v>
      </c>
      <c r="E149" s="21"/>
      <c r="F149" s="118">
        <f>SUM((E149/100)*C149)</f>
        <v>0</v>
      </c>
      <c r="G149" s="121">
        <f t="shared" si="12"/>
        <v>0</v>
      </c>
      <c r="H149" s="1"/>
      <c r="I149" s="56"/>
    </row>
    <row r="150" spans="1:9" ht="15.75" x14ac:dyDescent="0.25">
      <c r="A150" s="19" t="s">
        <v>161</v>
      </c>
      <c r="B150" s="20" t="s">
        <v>160</v>
      </c>
      <c r="C150" s="20">
        <v>1130</v>
      </c>
      <c r="D150" s="20">
        <v>9.5</v>
      </c>
      <c r="E150" s="21"/>
      <c r="F150" s="118">
        <f t="shared" si="11"/>
        <v>0</v>
      </c>
      <c r="G150" s="121">
        <f t="shared" si="12"/>
        <v>0</v>
      </c>
      <c r="H150" s="1"/>
      <c r="I150" s="57"/>
    </row>
    <row r="151" spans="1:9" ht="15.75" x14ac:dyDescent="0.25">
      <c r="A151" s="13" t="s">
        <v>162</v>
      </c>
      <c r="B151" s="110" t="s">
        <v>163</v>
      </c>
      <c r="C151" s="110">
        <v>540</v>
      </c>
      <c r="D151" s="110">
        <v>16</v>
      </c>
      <c r="E151" s="21"/>
      <c r="F151" s="118">
        <f t="shared" si="11"/>
        <v>0</v>
      </c>
      <c r="G151" s="122">
        <f t="shared" si="12"/>
        <v>0</v>
      </c>
      <c r="H151" s="1"/>
      <c r="I151" s="58"/>
    </row>
    <row r="152" spans="1:9" ht="15.75" x14ac:dyDescent="0.25">
      <c r="A152" s="19" t="s">
        <v>164</v>
      </c>
      <c r="B152" s="20" t="s">
        <v>165</v>
      </c>
      <c r="C152" s="20">
        <v>575</v>
      </c>
      <c r="D152" s="20">
        <v>4.5</v>
      </c>
      <c r="E152" s="21"/>
      <c r="F152" s="118">
        <f t="shared" si="11"/>
        <v>0</v>
      </c>
      <c r="G152" s="121">
        <f t="shared" si="12"/>
        <v>0</v>
      </c>
      <c r="H152" s="1"/>
      <c r="I152" s="59"/>
    </row>
    <row r="153" spans="1:9" ht="31.5" x14ac:dyDescent="0.25">
      <c r="A153" s="19" t="s">
        <v>354</v>
      </c>
      <c r="B153" s="20" t="s">
        <v>166</v>
      </c>
      <c r="C153" s="20">
        <v>950</v>
      </c>
      <c r="D153" s="20">
        <v>11.5</v>
      </c>
      <c r="E153" s="21"/>
      <c r="F153" s="118">
        <f t="shared" si="11"/>
        <v>0</v>
      </c>
      <c r="G153" s="121">
        <f t="shared" si="12"/>
        <v>0</v>
      </c>
      <c r="H153" s="1"/>
      <c r="I153" s="59"/>
    </row>
    <row r="154" spans="1:9" ht="31.5" x14ac:dyDescent="0.25">
      <c r="A154" s="19" t="s">
        <v>167</v>
      </c>
      <c r="B154" s="20" t="s">
        <v>165</v>
      </c>
      <c r="C154" s="20">
        <v>560</v>
      </c>
      <c r="D154" s="20">
        <v>9.5</v>
      </c>
      <c r="E154" s="21"/>
      <c r="F154" s="118">
        <f t="shared" si="11"/>
        <v>0</v>
      </c>
      <c r="G154" s="121">
        <f t="shared" si="12"/>
        <v>0</v>
      </c>
      <c r="H154" s="1"/>
      <c r="I154" s="59"/>
    </row>
    <row r="155" spans="1:9" ht="15.75" x14ac:dyDescent="0.25">
      <c r="A155" s="13" t="s">
        <v>168</v>
      </c>
      <c r="B155" s="110" t="s">
        <v>169</v>
      </c>
      <c r="C155" s="110">
        <v>318</v>
      </c>
      <c r="D155" s="110">
        <v>3.5</v>
      </c>
      <c r="E155" s="21"/>
      <c r="F155" s="118">
        <f>SUM((E155/100)*C155)</f>
        <v>0</v>
      </c>
      <c r="G155" s="122">
        <f t="shared" si="12"/>
        <v>0</v>
      </c>
      <c r="H155" s="1"/>
      <c r="I155" s="59"/>
    </row>
    <row r="156" spans="1:9" ht="15.75" x14ac:dyDescent="0.25">
      <c r="A156" s="19"/>
      <c r="B156" s="20"/>
      <c r="C156" s="20"/>
      <c r="D156" s="20"/>
      <c r="E156" s="21"/>
      <c r="F156" s="118">
        <f>SUM((E156/100)*C156)</f>
        <v>0</v>
      </c>
      <c r="G156" s="121">
        <f>(E156/100)*D156</f>
        <v>0</v>
      </c>
      <c r="H156" s="1"/>
      <c r="I156" s="59"/>
    </row>
    <row r="157" spans="1:9" ht="15.75" x14ac:dyDescent="0.25">
      <c r="A157" s="19"/>
      <c r="B157" s="20"/>
      <c r="C157" s="20"/>
      <c r="D157" s="20"/>
      <c r="E157" s="21"/>
      <c r="F157" s="118">
        <f>SUM((E157/100)*C157)</f>
        <v>0</v>
      </c>
      <c r="G157" s="121">
        <f t="shared" si="12"/>
        <v>0</v>
      </c>
      <c r="H157" s="1"/>
      <c r="I157" s="59"/>
    </row>
    <row r="158" spans="1:9" ht="18" x14ac:dyDescent="0.25">
      <c r="A158" s="19" t="s">
        <v>170</v>
      </c>
      <c r="B158" s="20"/>
      <c r="C158" s="20">
        <v>630</v>
      </c>
      <c r="D158" s="20">
        <v>6</v>
      </c>
      <c r="E158" s="21"/>
      <c r="F158" s="118">
        <f t="shared" si="11"/>
        <v>0</v>
      </c>
      <c r="G158" s="121">
        <f t="shared" si="12"/>
        <v>0</v>
      </c>
      <c r="H158" s="1"/>
      <c r="I158" s="59"/>
    </row>
    <row r="159" spans="1:9" ht="18" x14ac:dyDescent="0.25">
      <c r="A159" s="13" t="s">
        <v>171</v>
      </c>
      <c r="B159" s="110"/>
      <c r="C159" s="110">
        <v>1008</v>
      </c>
      <c r="D159" s="110">
        <v>10</v>
      </c>
      <c r="E159" s="21"/>
      <c r="F159" s="118">
        <f t="shared" si="11"/>
        <v>0</v>
      </c>
      <c r="G159" s="122">
        <f t="shared" si="12"/>
        <v>0</v>
      </c>
      <c r="H159" s="1"/>
      <c r="I159" s="59"/>
    </row>
    <row r="160" spans="1:9" ht="18" x14ac:dyDescent="0.25">
      <c r="A160" s="19" t="s">
        <v>172</v>
      </c>
      <c r="B160" s="20"/>
      <c r="C160" s="20">
        <v>630</v>
      </c>
      <c r="D160" s="20">
        <v>10</v>
      </c>
      <c r="E160" s="21"/>
      <c r="F160" s="118">
        <f t="shared" si="11"/>
        <v>0</v>
      </c>
      <c r="G160" s="121">
        <f t="shared" si="12"/>
        <v>0</v>
      </c>
      <c r="H160" s="1"/>
      <c r="I160" s="59"/>
    </row>
    <row r="161" spans="1:9" ht="18" x14ac:dyDescent="0.25">
      <c r="A161" s="19" t="s">
        <v>173</v>
      </c>
      <c r="B161" s="20"/>
      <c r="C161" s="20">
        <v>630</v>
      </c>
      <c r="D161" s="20">
        <v>4</v>
      </c>
      <c r="E161" s="21"/>
      <c r="F161" s="118">
        <f t="shared" si="11"/>
        <v>0</v>
      </c>
      <c r="G161" s="121">
        <f t="shared" si="12"/>
        <v>0</v>
      </c>
      <c r="H161" s="1"/>
      <c r="I161" s="59"/>
    </row>
    <row r="162" spans="1:9" ht="15.75" x14ac:dyDescent="0.25">
      <c r="A162" s="19"/>
      <c r="B162" s="20"/>
      <c r="C162" s="20"/>
      <c r="D162" s="20"/>
      <c r="E162" s="21"/>
      <c r="F162" s="118">
        <f>SUM((E162/100)*C162)</f>
        <v>0</v>
      </c>
      <c r="G162" s="121">
        <f>(E162/100)*D162</f>
        <v>0</v>
      </c>
      <c r="H162" s="1"/>
      <c r="I162" s="59"/>
    </row>
    <row r="163" spans="1:9" ht="15.75" x14ac:dyDescent="0.25">
      <c r="A163" s="13"/>
      <c r="B163" s="110"/>
      <c r="C163" s="110"/>
      <c r="D163" s="110"/>
      <c r="E163" s="21"/>
      <c r="F163" s="118">
        <f>SUM((E163/100)*C163)</f>
        <v>0</v>
      </c>
      <c r="G163" s="122">
        <f>(E163/100)*D163</f>
        <v>0</v>
      </c>
      <c r="H163" s="1"/>
      <c r="I163" s="59"/>
    </row>
    <row r="164" spans="1:9" ht="18" x14ac:dyDescent="0.25">
      <c r="A164" s="19" t="s">
        <v>174</v>
      </c>
      <c r="B164" s="20"/>
      <c r="C164" s="20">
        <v>420</v>
      </c>
      <c r="D164" s="20">
        <v>4</v>
      </c>
      <c r="E164" s="21"/>
      <c r="F164" s="118">
        <f t="shared" si="11"/>
        <v>0</v>
      </c>
      <c r="G164" s="121">
        <f t="shared" si="12"/>
        <v>0</v>
      </c>
      <c r="H164" s="1"/>
      <c r="I164" s="59"/>
    </row>
    <row r="165" spans="1:9" ht="18" x14ac:dyDescent="0.25">
      <c r="A165" s="19" t="s">
        <v>175</v>
      </c>
      <c r="B165" s="20"/>
      <c r="C165" s="20">
        <v>630</v>
      </c>
      <c r="D165" s="20">
        <v>6</v>
      </c>
      <c r="E165" s="21"/>
      <c r="F165" s="118">
        <f t="shared" si="11"/>
        <v>0</v>
      </c>
      <c r="G165" s="121">
        <f t="shared" si="12"/>
        <v>0</v>
      </c>
      <c r="H165" s="1"/>
      <c r="I165" s="59"/>
    </row>
    <row r="166" spans="1:9" ht="18" x14ac:dyDescent="0.25">
      <c r="A166" s="19" t="s">
        <v>176</v>
      </c>
      <c r="B166" s="20"/>
      <c r="C166" s="20">
        <v>840</v>
      </c>
      <c r="D166" s="20">
        <v>7.5</v>
      </c>
      <c r="E166" s="21"/>
      <c r="F166" s="118">
        <f t="shared" si="11"/>
        <v>0</v>
      </c>
      <c r="G166" s="121">
        <f t="shared" si="12"/>
        <v>0</v>
      </c>
      <c r="H166" s="1"/>
      <c r="I166" s="59"/>
    </row>
    <row r="167" spans="1:9" ht="18" x14ac:dyDescent="0.25">
      <c r="A167" s="13" t="s">
        <v>177</v>
      </c>
      <c r="B167" s="110"/>
      <c r="C167" s="110">
        <v>420</v>
      </c>
      <c r="D167" s="110">
        <v>4.5</v>
      </c>
      <c r="E167" s="21"/>
      <c r="F167" s="118">
        <f>SUM((E167/100)*C167)</f>
        <v>0</v>
      </c>
      <c r="G167" s="122">
        <f t="shared" si="12"/>
        <v>0</v>
      </c>
      <c r="H167" s="1"/>
      <c r="I167" s="59"/>
    </row>
    <row r="168" spans="1:9" ht="18" x14ac:dyDescent="0.25">
      <c r="A168" s="19" t="s">
        <v>178</v>
      </c>
      <c r="B168" s="20"/>
      <c r="C168" s="20">
        <v>630</v>
      </c>
      <c r="D168" s="20">
        <v>7.5</v>
      </c>
      <c r="E168" s="21"/>
      <c r="F168" s="118">
        <f>SUM((E168/100)*C168)</f>
        <v>0</v>
      </c>
      <c r="G168" s="121">
        <f t="shared" si="12"/>
        <v>0</v>
      </c>
      <c r="H168" s="1"/>
      <c r="I168" s="59"/>
    </row>
    <row r="169" spans="1:9" ht="15.75" x14ac:dyDescent="0.25">
      <c r="A169" s="19"/>
      <c r="B169" s="20"/>
      <c r="C169" s="20"/>
      <c r="D169" s="20"/>
      <c r="E169" s="21"/>
      <c r="F169" s="118">
        <f>SUM((E169/100)*C169)</f>
        <v>0</v>
      </c>
      <c r="G169" s="121">
        <f>(E169/100)*D169</f>
        <v>0</v>
      </c>
      <c r="H169" s="1"/>
      <c r="I169" s="59"/>
    </row>
    <row r="170" spans="1:9" ht="15.75" x14ac:dyDescent="0.25">
      <c r="A170" s="19"/>
      <c r="B170" s="20"/>
      <c r="C170" s="20"/>
      <c r="D170" s="20"/>
      <c r="E170" s="21"/>
      <c r="F170" s="118">
        <f>SUM((E170/100)*C170)</f>
        <v>0</v>
      </c>
      <c r="G170" s="121">
        <f>(E170/100)*D170</f>
        <v>0</v>
      </c>
      <c r="H170" s="1"/>
      <c r="I170" s="59"/>
    </row>
    <row r="171" spans="1:9" ht="18" x14ac:dyDescent="0.25">
      <c r="A171" s="13" t="s">
        <v>179</v>
      </c>
      <c r="B171" s="110"/>
      <c r="C171" s="110">
        <v>465</v>
      </c>
      <c r="D171" s="110">
        <v>5</v>
      </c>
      <c r="E171" s="21"/>
      <c r="F171" s="118">
        <f t="shared" si="11"/>
        <v>0</v>
      </c>
      <c r="G171" s="122">
        <f t="shared" si="12"/>
        <v>0</v>
      </c>
      <c r="H171" s="1"/>
      <c r="I171" s="59"/>
    </row>
    <row r="172" spans="1:9" ht="18" x14ac:dyDescent="0.25">
      <c r="A172" s="19" t="s">
        <v>180</v>
      </c>
      <c r="B172" s="20"/>
      <c r="C172" s="20">
        <v>280</v>
      </c>
      <c r="D172" s="20">
        <v>3</v>
      </c>
      <c r="E172" s="21"/>
      <c r="F172" s="118">
        <f>SUM((E172/100)*C172)</f>
        <v>0</v>
      </c>
      <c r="G172" s="121">
        <f t="shared" si="12"/>
        <v>0</v>
      </c>
      <c r="H172" s="1"/>
      <c r="I172" s="59"/>
    </row>
    <row r="173" spans="1:9" ht="15.75" x14ac:dyDescent="0.25">
      <c r="A173" s="19"/>
      <c r="B173" s="20"/>
      <c r="C173" s="20"/>
      <c r="D173" s="20"/>
      <c r="E173" s="21"/>
      <c r="F173" s="118">
        <f>SUM((E173/100)*C173)</f>
        <v>0</v>
      </c>
      <c r="G173" s="121">
        <f>(E173/100)*D173</f>
        <v>0</v>
      </c>
      <c r="H173" s="1"/>
      <c r="I173" s="59"/>
    </row>
    <row r="174" spans="1:9" ht="15.75" x14ac:dyDescent="0.25">
      <c r="A174" s="19" t="s">
        <v>181</v>
      </c>
      <c r="B174" s="20"/>
      <c r="C174" s="20">
        <v>94</v>
      </c>
      <c r="D174" s="20">
        <v>0</v>
      </c>
      <c r="E174" s="21"/>
      <c r="F174" s="118">
        <f t="shared" si="11"/>
        <v>0</v>
      </c>
      <c r="G174" s="121">
        <f>(E174/100)*D174</f>
        <v>0</v>
      </c>
      <c r="H174" s="1"/>
      <c r="I174" s="59"/>
    </row>
    <row r="175" spans="1:9" ht="15.75" x14ac:dyDescent="0.25">
      <c r="A175" s="13" t="s">
        <v>182</v>
      </c>
      <c r="B175" s="110"/>
      <c r="C175" s="110">
        <v>340</v>
      </c>
      <c r="D175" s="110">
        <v>0</v>
      </c>
      <c r="E175" s="21"/>
      <c r="F175" s="118">
        <f t="shared" si="11"/>
        <v>0</v>
      </c>
      <c r="G175" s="122">
        <f t="shared" si="12"/>
        <v>0</v>
      </c>
      <c r="H175" s="1"/>
      <c r="I175" s="59"/>
    </row>
    <row r="176" spans="1:9" ht="15.75" x14ac:dyDescent="0.25">
      <c r="A176" s="19" t="s">
        <v>183</v>
      </c>
      <c r="B176" s="20"/>
      <c r="C176" s="20">
        <v>850</v>
      </c>
      <c r="D176" s="20">
        <v>0</v>
      </c>
      <c r="E176" s="21"/>
      <c r="F176" s="118">
        <f t="shared" si="11"/>
        <v>0</v>
      </c>
      <c r="G176" s="121">
        <f t="shared" si="12"/>
        <v>0</v>
      </c>
      <c r="H176" s="1"/>
      <c r="I176" s="59"/>
    </row>
    <row r="177" spans="1:9" ht="15.75" x14ac:dyDescent="0.25">
      <c r="A177" s="19" t="s">
        <v>184</v>
      </c>
      <c r="B177" s="20"/>
      <c r="C177" s="20">
        <v>392</v>
      </c>
      <c r="D177" s="20">
        <v>0</v>
      </c>
      <c r="E177" s="21"/>
      <c r="F177" s="118">
        <f t="shared" si="11"/>
        <v>0</v>
      </c>
      <c r="G177" s="121">
        <f t="shared" si="12"/>
        <v>0</v>
      </c>
      <c r="H177" s="1"/>
      <c r="I177" s="59"/>
    </row>
    <row r="178" spans="1:9" ht="15.75" x14ac:dyDescent="0.25">
      <c r="A178" s="19" t="s">
        <v>185</v>
      </c>
      <c r="B178" s="20"/>
      <c r="C178" s="20">
        <v>78</v>
      </c>
      <c r="D178" s="20">
        <v>0</v>
      </c>
      <c r="E178" s="21"/>
      <c r="F178" s="118">
        <f t="shared" si="11"/>
        <v>0</v>
      </c>
      <c r="G178" s="121">
        <f t="shared" si="12"/>
        <v>0</v>
      </c>
      <c r="H178" s="1"/>
      <c r="I178" s="60"/>
    </row>
    <row r="179" spans="1:9" ht="15.75" x14ac:dyDescent="0.25">
      <c r="A179" s="13" t="s">
        <v>186</v>
      </c>
      <c r="B179" s="110"/>
      <c r="C179" s="110">
        <v>168</v>
      </c>
      <c r="D179" s="110">
        <v>0</v>
      </c>
      <c r="E179" s="21"/>
      <c r="F179" s="118">
        <f t="shared" si="11"/>
        <v>0</v>
      </c>
      <c r="G179" s="122">
        <f t="shared" si="12"/>
        <v>0</v>
      </c>
      <c r="H179" s="1"/>
      <c r="I179" s="59"/>
    </row>
    <row r="180" spans="1:9" ht="15.75" x14ac:dyDescent="0.25">
      <c r="A180" s="19" t="s">
        <v>187</v>
      </c>
      <c r="B180" s="20"/>
      <c r="C180" s="20">
        <v>155</v>
      </c>
      <c r="D180" s="20">
        <v>0</v>
      </c>
      <c r="E180" s="21"/>
      <c r="F180" s="118">
        <f t="shared" si="11"/>
        <v>0</v>
      </c>
      <c r="G180" s="121">
        <f t="shared" si="12"/>
        <v>0</v>
      </c>
      <c r="H180" s="1"/>
      <c r="I180" s="1"/>
    </row>
    <row r="181" spans="1:9" ht="15.75" x14ac:dyDescent="0.25">
      <c r="A181" s="19" t="s">
        <v>188</v>
      </c>
      <c r="B181" s="20"/>
      <c r="C181" s="20">
        <v>43</v>
      </c>
      <c r="D181" s="20">
        <v>0</v>
      </c>
      <c r="E181" s="21"/>
      <c r="F181" s="118">
        <f t="shared" si="11"/>
        <v>0</v>
      </c>
      <c r="G181" s="121">
        <f t="shared" si="12"/>
        <v>0</v>
      </c>
      <c r="H181" s="1"/>
      <c r="I181" s="1"/>
    </row>
    <row r="182" spans="1:9" ht="15.75" x14ac:dyDescent="0.25">
      <c r="A182" s="19" t="s">
        <v>189</v>
      </c>
      <c r="B182" s="20"/>
      <c r="C182" s="20">
        <v>356</v>
      </c>
      <c r="D182" s="20">
        <v>21.5</v>
      </c>
      <c r="E182" s="21"/>
      <c r="F182" s="118">
        <f t="shared" si="11"/>
        <v>0</v>
      </c>
      <c r="G182" s="121">
        <f t="shared" si="12"/>
        <v>0</v>
      </c>
      <c r="H182" s="1"/>
      <c r="I182" s="1"/>
    </row>
    <row r="183" spans="1:9" ht="15.75" x14ac:dyDescent="0.25">
      <c r="A183" s="13" t="s">
        <v>190</v>
      </c>
      <c r="B183" s="110"/>
      <c r="C183" s="110">
        <v>140</v>
      </c>
      <c r="D183" s="110">
        <v>8.5</v>
      </c>
      <c r="E183" s="21"/>
      <c r="F183" s="118">
        <f t="shared" si="11"/>
        <v>0</v>
      </c>
      <c r="G183" s="122">
        <f t="shared" si="12"/>
        <v>0</v>
      </c>
      <c r="H183" s="1"/>
      <c r="I183" s="1"/>
    </row>
    <row r="184" spans="1:9" ht="15.75" x14ac:dyDescent="0.25">
      <c r="A184" s="19" t="s">
        <v>191</v>
      </c>
      <c r="B184" s="20"/>
      <c r="C184" s="20">
        <v>190</v>
      </c>
      <c r="D184" s="20">
        <v>11.4</v>
      </c>
      <c r="E184" s="21"/>
      <c r="F184" s="118">
        <f t="shared" si="11"/>
        <v>0</v>
      </c>
      <c r="G184" s="121">
        <f t="shared" si="12"/>
        <v>0</v>
      </c>
      <c r="H184" s="1"/>
      <c r="I184" s="1"/>
    </row>
    <row r="185" spans="1:9" ht="15.75" x14ac:dyDescent="0.25">
      <c r="A185" s="19" t="s">
        <v>192</v>
      </c>
      <c r="B185" s="20"/>
      <c r="C185" s="20">
        <v>227</v>
      </c>
      <c r="D185" s="20">
        <v>13.9</v>
      </c>
      <c r="E185" s="21"/>
      <c r="F185" s="118">
        <f t="shared" si="11"/>
        <v>0</v>
      </c>
      <c r="G185" s="121">
        <f t="shared" si="12"/>
        <v>0</v>
      </c>
      <c r="H185" s="1"/>
      <c r="I185" s="1"/>
    </row>
    <row r="186" spans="1:9" ht="16.5" thickBot="1" x14ac:dyDescent="0.3">
      <c r="A186" s="35" t="s">
        <v>193</v>
      </c>
      <c r="B186" s="36"/>
      <c r="C186" s="36"/>
      <c r="D186" s="36"/>
      <c r="E186" s="44">
        <f>SUM(E133:E185)</f>
        <v>0</v>
      </c>
      <c r="F186" s="119">
        <f>SUM(F133:F185)</f>
        <v>0</v>
      </c>
      <c r="G186" s="120">
        <f>SUM(G133:G185)</f>
        <v>0</v>
      </c>
      <c r="H186" s="1"/>
      <c r="I186" s="1"/>
    </row>
    <row r="187" spans="1:9" ht="15.75" x14ac:dyDescent="0.25">
      <c r="A187" s="61"/>
      <c r="B187" s="62"/>
      <c r="C187" s="62"/>
      <c r="D187" s="62"/>
      <c r="E187" s="63"/>
      <c r="F187" s="63"/>
      <c r="G187" s="64"/>
      <c r="H187" s="1"/>
      <c r="I187" s="1"/>
    </row>
    <row r="188" spans="1:9" ht="16.5" thickBot="1" x14ac:dyDescent="0.3">
      <c r="A188" s="61"/>
      <c r="B188" s="62"/>
      <c r="C188" s="62"/>
      <c r="D188" s="62"/>
      <c r="E188" s="63"/>
      <c r="F188" s="63"/>
      <c r="G188" s="64"/>
      <c r="H188" s="1"/>
      <c r="I188" s="1"/>
    </row>
    <row r="189" spans="1:9" ht="21.75" thickBot="1" x14ac:dyDescent="0.35">
      <c r="A189" s="65" t="s">
        <v>194</v>
      </c>
      <c r="B189" s="66"/>
      <c r="C189" s="229" t="s">
        <v>195</v>
      </c>
      <c r="D189" s="229"/>
      <c r="E189" s="229"/>
      <c r="F189" s="229"/>
      <c r="G189" s="66"/>
      <c r="H189" s="1"/>
      <c r="I189" s="67" t="s">
        <v>196</v>
      </c>
    </row>
    <row r="190" spans="1:9" ht="15.75" x14ac:dyDescent="0.25">
      <c r="A190" s="62" t="s">
        <v>197</v>
      </c>
      <c r="B190" s="62"/>
      <c r="C190" s="62"/>
      <c r="D190" s="62"/>
      <c r="E190" s="63"/>
      <c r="F190" s="63"/>
      <c r="G190" s="64"/>
      <c r="H190" s="1"/>
      <c r="I190" s="1"/>
    </row>
    <row r="191" spans="1:9" ht="16.5" thickBot="1" x14ac:dyDescent="0.3">
      <c r="A191" s="39"/>
      <c r="B191" s="39"/>
      <c r="C191" s="39"/>
      <c r="D191" s="39"/>
      <c r="E191" s="39"/>
      <c r="F191" s="39"/>
      <c r="G191" s="40"/>
      <c r="H191" s="1"/>
      <c r="I191" s="1"/>
    </row>
    <row r="192" spans="1:9" ht="21" x14ac:dyDescent="0.35">
      <c r="A192" s="147" t="s">
        <v>198</v>
      </c>
      <c r="B192" s="134"/>
      <c r="C192" s="135" t="s">
        <v>132</v>
      </c>
      <c r="D192" s="136"/>
      <c r="E192" s="135" t="s">
        <v>4</v>
      </c>
      <c r="F192" s="136"/>
      <c r="G192" s="137" t="s">
        <v>5</v>
      </c>
      <c r="H192" s="1"/>
      <c r="I192" s="68" t="s">
        <v>199</v>
      </c>
    </row>
    <row r="193" spans="1:9" ht="16.5" thickBot="1" x14ac:dyDescent="0.3">
      <c r="A193" s="142"/>
      <c r="B193" s="143"/>
      <c r="C193" s="148" t="s">
        <v>133</v>
      </c>
      <c r="D193" s="148"/>
      <c r="E193" s="148" t="s">
        <v>9</v>
      </c>
      <c r="F193" s="148"/>
      <c r="G193" s="149" t="s">
        <v>10</v>
      </c>
      <c r="H193" s="1"/>
      <c r="I193" s="128"/>
    </row>
    <row r="194" spans="1:9" ht="21" x14ac:dyDescent="0.25">
      <c r="A194" s="62"/>
      <c r="B194" s="62"/>
      <c r="C194" s="132">
        <f>SUM(E133:E185)</f>
        <v>0</v>
      </c>
      <c r="D194" s="70"/>
      <c r="E194" s="123">
        <f>SUM(F20,F43,F60,F98,F186,F273,F297,F311,F322,F365,F127)</f>
        <v>0</v>
      </c>
      <c r="F194" s="71"/>
      <c r="G194" s="129">
        <f>SUM(G20,G43,G60,G98,G186,G273,G297,G311,G322,G365,G127)</f>
        <v>0</v>
      </c>
      <c r="H194" s="1"/>
      <c r="I194" s="128" t="s">
        <v>356</v>
      </c>
    </row>
    <row r="195" spans="1:9" ht="15.75" x14ac:dyDescent="0.25">
      <c r="A195" s="73"/>
      <c r="B195" s="73"/>
      <c r="C195" s="74"/>
      <c r="D195" s="74"/>
      <c r="E195" s="75"/>
      <c r="F195" s="73"/>
      <c r="G195" s="76"/>
      <c r="H195" s="1"/>
      <c r="I195" s="77" t="s">
        <v>357</v>
      </c>
    </row>
    <row r="196" spans="1:9" ht="21" x14ac:dyDescent="0.3">
      <c r="A196" s="73"/>
      <c r="B196" s="73"/>
      <c r="C196" s="65" t="s">
        <v>200</v>
      </c>
      <c r="G196" s="72" t="e">
        <f>SUM(E194/B189)</f>
        <v>#DIV/0!</v>
      </c>
      <c r="H196" s="1"/>
      <c r="I196" s="69"/>
    </row>
    <row r="197" spans="1:9" ht="21" x14ac:dyDescent="0.3">
      <c r="A197" s="73"/>
      <c r="B197" s="73"/>
      <c r="C197" s="229" t="s">
        <v>201</v>
      </c>
      <c r="D197" s="230"/>
      <c r="E197" s="230"/>
      <c r="F197" s="229"/>
      <c r="G197" s="72" t="e">
        <f>SUM(G194/G189)</f>
        <v>#DIV/0!</v>
      </c>
      <c r="H197" s="1"/>
      <c r="I197" s="128" t="s">
        <v>360</v>
      </c>
    </row>
    <row r="198" spans="1:9" ht="16.5" thickBot="1" x14ac:dyDescent="0.3">
      <c r="A198" s="73"/>
      <c r="B198" s="73"/>
      <c r="C198" s="74"/>
      <c r="D198" s="74"/>
      <c r="E198" s="75"/>
      <c r="F198" s="73"/>
      <c r="G198" s="76"/>
      <c r="H198" s="1"/>
      <c r="I198" s="77" t="s">
        <v>202</v>
      </c>
    </row>
    <row r="199" spans="1:9" ht="21" x14ac:dyDescent="0.35">
      <c r="A199" s="133" t="s">
        <v>203</v>
      </c>
      <c r="B199" s="134"/>
      <c r="C199" s="135" t="s">
        <v>132</v>
      </c>
      <c r="D199" s="136"/>
      <c r="E199" s="135" t="s">
        <v>4</v>
      </c>
      <c r="F199" s="136"/>
      <c r="G199" s="137" t="s">
        <v>5</v>
      </c>
      <c r="H199" s="1"/>
      <c r="I199" s="77" t="s">
        <v>204</v>
      </c>
    </row>
    <row r="200" spans="1:9" ht="15.75" x14ac:dyDescent="0.25">
      <c r="A200" s="138"/>
      <c r="B200" s="139"/>
      <c r="C200" s="140" t="s">
        <v>133</v>
      </c>
      <c r="D200" s="140"/>
      <c r="E200" s="140" t="s">
        <v>9</v>
      </c>
      <c r="F200" s="140"/>
      <c r="G200" s="141" t="s">
        <v>10</v>
      </c>
      <c r="H200" s="1"/>
      <c r="I200" s="24"/>
    </row>
    <row r="201" spans="1:9" ht="21.75" thickBot="1" x14ac:dyDescent="0.4">
      <c r="A201" s="142"/>
      <c r="B201" s="143"/>
      <c r="C201" s="144">
        <f>SUM(E171:E185)</f>
        <v>0</v>
      </c>
      <c r="D201" s="145"/>
      <c r="E201" s="144">
        <f>SUM(F171:F185)</f>
        <v>0</v>
      </c>
      <c r="F201" s="145"/>
      <c r="G201" s="146">
        <f>SUM(G171:G185)</f>
        <v>0</v>
      </c>
      <c r="H201" s="1"/>
      <c r="I201" s="12" t="s">
        <v>205</v>
      </c>
    </row>
    <row r="202" spans="1:9" ht="16.5" thickBot="1" x14ac:dyDescent="0.3">
      <c r="A202" s="39"/>
      <c r="B202" s="39"/>
      <c r="G202" s="78"/>
      <c r="H202" s="1"/>
      <c r="I202" s="26" t="s">
        <v>362</v>
      </c>
    </row>
    <row r="203" spans="1:9" ht="15.75" thickBot="1" x14ac:dyDescent="0.3">
      <c r="A203" s="231" t="s">
        <v>361</v>
      </c>
      <c r="B203" s="232"/>
      <c r="C203" s="232"/>
      <c r="D203" s="232"/>
      <c r="E203" s="232"/>
      <c r="F203" s="232"/>
      <c r="G203" s="233"/>
      <c r="H203" s="1"/>
    </row>
    <row r="204" spans="1:9" x14ac:dyDescent="0.25">
      <c r="A204" s="234"/>
      <c r="B204" s="235"/>
      <c r="C204" s="235"/>
      <c r="D204" s="235"/>
      <c r="E204" s="235"/>
      <c r="F204" s="235"/>
      <c r="G204" s="236"/>
      <c r="H204" s="1"/>
      <c r="I204" s="130" t="s">
        <v>358</v>
      </c>
    </row>
    <row r="205" spans="1:9" ht="15.75" thickBot="1" x14ac:dyDescent="0.3">
      <c r="A205" s="234"/>
      <c r="B205" s="235"/>
      <c r="C205" s="235"/>
      <c r="D205" s="235"/>
      <c r="E205" s="235"/>
      <c r="F205" s="235"/>
      <c r="G205" s="236"/>
      <c r="H205" s="1"/>
      <c r="I205" s="131" t="s">
        <v>359</v>
      </c>
    </row>
    <row r="206" spans="1:9" ht="15.75" thickBot="1" x14ac:dyDescent="0.3">
      <c r="A206" s="237"/>
      <c r="B206" s="238"/>
      <c r="C206" s="238"/>
      <c r="D206" s="238"/>
      <c r="E206" s="238"/>
      <c r="F206" s="238"/>
      <c r="G206" s="239"/>
      <c r="H206" s="1"/>
      <c r="I206" s="56"/>
    </row>
    <row r="207" spans="1:9" ht="16.5" thickBot="1" x14ac:dyDescent="0.3">
      <c r="A207" s="79"/>
      <c r="B207" s="80"/>
      <c r="C207" s="80"/>
      <c r="D207" s="80"/>
      <c r="E207" s="80"/>
      <c r="F207" s="80"/>
      <c r="G207" s="80"/>
      <c r="H207" s="1"/>
      <c r="I207" s="56"/>
    </row>
    <row r="208" spans="1:9" ht="27" thickBot="1" x14ac:dyDescent="0.45">
      <c r="A208" s="81" t="s">
        <v>206</v>
      </c>
      <c r="B208" s="39"/>
      <c r="C208" s="39"/>
      <c r="D208" s="39"/>
      <c r="E208" s="39"/>
      <c r="F208" s="39"/>
      <c r="G208" s="40"/>
      <c r="H208" s="1"/>
      <c r="I208" s="56"/>
    </row>
    <row r="209" spans="1:9" ht="15.75" x14ac:dyDescent="0.25">
      <c r="A209" s="4" t="s">
        <v>207</v>
      </c>
      <c r="B209" s="5"/>
      <c r="C209" s="5" t="s">
        <v>4</v>
      </c>
      <c r="D209" s="5" t="s">
        <v>5</v>
      </c>
      <c r="E209" s="6" t="s">
        <v>6</v>
      </c>
      <c r="F209" s="5" t="s">
        <v>4</v>
      </c>
      <c r="G209" s="7" t="s">
        <v>5</v>
      </c>
      <c r="H209" s="1"/>
      <c r="I209" s="1"/>
    </row>
    <row r="210" spans="1:9" ht="15.75" x14ac:dyDescent="0.25">
      <c r="A210" s="9"/>
      <c r="B210" s="10"/>
      <c r="C210" s="10" t="s">
        <v>9</v>
      </c>
      <c r="D210" s="10" t="s">
        <v>10</v>
      </c>
      <c r="E210" s="10"/>
      <c r="F210" s="10" t="s">
        <v>9</v>
      </c>
      <c r="G210" s="11" t="s">
        <v>10</v>
      </c>
      <c r="H210" s="1"/>
      <c r="I210" s="1"/>
    </row>
    <row r="211" spans="1:9" ht="15.75" x14ac:dyDescent="0.25">
      <c r="A211" s="19" t="s">
        <v>208</v>
      </c>
      <c r="B211" s="20" t="s">
        <v>28</v>
      </c>
      <c r="C211" s="20">
        <v>535</v>
      </c>
      <c r="D211" s="20">
        <v>4</v>
      </c>
      <c r="E211" s="21"/>
      <c r="F211" s="22">
        <f>SUM(E211*C211)</f>
        <v>0</v>
      </c>
      <c r="G211" s="23">
        <f>SUM(E211*D211)</f>
        <v>0</v>
      </c>
      <c r="H211" s="1"/>
      <c r="I211" s="1"/>
    </row>
    <row r="212" spans="1:9" ht="15.75" x14ac:dyDescent="0.25">
      <c r="A212" s="13" t="s">
        <v>209</v>
      </c>
      <c r="B212" s="110" t="s">
        <v>28</v>
      </c>
      <c r="C212" s="110">
        <v>850</v>
      </c>
      <c r="D212" s="110">
        <v>2</v>
      </c>
      <c r="E212" s="21"/>
      <c r="F212" s="113">
        <f>SUM(E212*C212)</f>
        <v>0</v>
      </c>
      <c r="G212" s="114">
        <f>SUM(E212*D212)</f>
        <v>0</v>
      </c>
      <c r="H212" s="1"/>
      <c r="I212" s="1"/>
    </row>
    <row r="213" spans="1:9" ht="15.75" x14ac:dyDescent="0.25">
      <c r="A213" s="19" t="s">
        <v>210</v>
      </c>
      <c r="B213" s="20" t="s">
        <v>211</v>
      </c>
      <c r="C213" s="20">
        <v>735</v>
      </c>
      <c r="D213" s="20">
        <v>3</v>
      </c>
      <c r="E213" s="21"/>
      <c r="F213" s="22">
        <f>SUM(E213*C213)</f>
        <v>0</v>
      </c>
      <c r="G213" s="23">
        <f>SUM(E213*D213)</f>
        <v>0</v>
      </c>
      <c r="H213" s="1"/>
      <c r="I213" s="1"/>
    </row>
    <row r="214" spans="1:9" ht="15.75" x14ac:dyDescent="0.25">
      <c r="A214" s="19" t="s">
        <v>212</v>
      </c>
      <c r="B214" s="20" t="s">
        <v>33</v>
      </c>
      <c r="C214" s="20">
        <v>2870</v>
      </c>
      <c r="D214" s="20">
        <v>28</v>
      </c>
      <c r="E214" s="21"/>
      <c r="F214" s="22">
        <f>SUM(E214*C214)</f>
        <v>0</v>
      </c>
      <c r="G214" s="23">
        <f>SUM(E214*D214)</f>
        <v>0</v>
      </c>
      <c r="H214" s="1"/>
      <c r="I214" s="1"/>
    </row>
    <row r="215" spans="1:9" ht="15.75" x14ac:dyDescent="0.25">
      <c r="A215" s="82" t="s">
        <v>213</v>
      </c>
      <c r="B215" s="83"/>
      <c r="C215" s="83"/>
      <c r="D215" s="83"/>
      <c r="E215" s="83"/>
      <c r="F215" s="83"/>
      <c r="G215" s="84"/>
      <c r="H215" s="1"/>
      <c r="I215" s="1"/>
    </row>
    <row r="216" spans="1:9" x14ac:dyDescent="0.25">
      <c r="A216" s="223" t="s">
        <v>214</v>
      </c>
      <c r="B216" s="215" t="s">
        <v>33</v>
      </c>
      <c r="C216" s="215">
        <v>1255</v>
      </c>
      <c r="D216" s="215">
        <v>17</v>
      </c>
      <c r="E216" s="217"/>
      <c r="F216" s="219">
        <f>SUM(E216*C216)</f>
        <v>0</v>
      </c>
      <c r="G216" s="221">
        <f>SUM(E216*D216)</f>
        <v>0</v>
      </c>
      <c r="H216" s="1"/>
      <c r="I216" s="1"/>
    </row>
    <row r="217" spans="1:9" x14ac:dyDescent="0.25">
      <c r="A217" s="224"/>
      <c r="B217" s="216"/>
      <c r="C217" s="216"/>
      <c r="D217" s="216"/>
      <c r="E217" s="218"/>
      <c r="F217" s="220"/>
      <c r="G217" s="222"/>
      <c r="H217" s="1"/>
      <c r="I217" s="56"/>
    </row>
    <row r="218" spans="1:9" x14ac:dyDescent="0.25">
      <c r="A218" s="223" t="s">
        <v>215</v>
      </c>
      <c r="B218" s="215" t="s">
        <v>33</v>
      </c>
      <c r="C218" s="215">
        <v>1230</v>
      </c>
      <c r="D218" s="215">
        <v>10</v>
      </c>
      <c r="E218" s="217"/>
      <c r="F218" s="219">
        <f>SUM(E218*C218)</f>
        <v>0</v>
      </c>
      <c r="G218" s="221">
        <f>SUM(E218*D218)</f>
        <v>0</v>
      </c>
      <c r="H218" s="1"/>
      <c r="I218" s="56"/>
    </row>
    <row r="219" spans="1:9" x14ac:dyDescent="0.25">
      <c r="A219" s="224"/>
      <c r="B219" s="216"/>
      <c r="C219" s="216"/>
      <c r="D219" s="216"/>
      <c r="E219" s="218"/>
      <c r="F219" s="220"/>
      <c r="G219" s="222"/>
      <c r="H219" s="1"/>
      <c r="I219" s="56"/>
    </row>
    <row r="220" spans="1:9" ht="15.75" x14ac:dyDescent="0.25">
      <c r="A220" s="43" t="s">
        <v>216</v>
      </c>
      <c r="B220" s="10"/>
      <c r="C220" s="10"/>
      <c r="D220" s="10"/>
      <c r="E220" s="10"/>
      <c r="F220" s="10"/>
      <c r="G220" s="11"/>
      <c r="H220" s="1"/>
      <c r="I220" s="56"/>
    </row>
    <row r="221" spans="1:9" x14ac:dyDescent="0.25">
      <c r="A221" s="223" t="s">
        <v>217</v>
      </c>
      <c r="B221" s="215" t="s">
        <v>33</v>
      </c>
      <c r="C221" s="215">
        <v>1160</v>
      </c>
      <c r="D221" s="215">
        <v>14</v>
      </c>
      <c r="E221" s="217"/>
      <c r="F221" s="219">
        <f>SUM(E221*C221)</f>
        <v>0</v>
      </c>
      <c r="G221" s="221">
        <f>SUM(E221*D221)</f>
        <v>0</v>
      </c>
      <c r="H221" s="1"/>
    </row>
    <row r="222" spans="1:9" x14ac:dyDescent="0.25">
      <c r="A222" s="224"/>
      <c r="B222" s="216"/>
      <c r="C222" s="216"/>
      <c r="D222" s="216"/>
      <c r="E222" s="218"/>
      <c r="F222" s="220"/>
      <c r="G222" s="222"/>
      <c r="H222" s="1"/>
    </row>
    <row r="223" spans="1:9" ht="15.75" x14ac:dyDescent="0.25">
      <c r="A223" s="19" t="s">
        <v>218</v>
      </c>
      <c r="B223" s="110" t="s">
        <v>33</v>
      </c>
      <c r="C223" s="110">
        <v>1540</v>
      </c>
      <c r="D223" s="110">
        <v>15</v>
      </c>
      <c r="E223" s="21"/>
      <c r="F223" s="125">
        <f>SUM(E223*C223)</f>
        <v>0</v>
      </c>
      <c r="G223" s="126">
        <f>SUM(E223*D223)</f>
        <v>0</v>
      </c>
      <c r="H223" s="1"/>
    </row>
    <row r="224" spans="1:9" ht="15.75" x14ac:dyDescent="0.25">
      <c r="A224" s="19" t="s">
        <v>219</v>
      </c>
      <c r="B224" s="20" t="s">
        <v>33</v>
      </c>
      <c r="C224" s="20">
        <v>1150</v>
      </c>
      <c r="D224" s="20">
        <v>15</v>
      </c>
      <c r="E224" s="21"/>
      <c r="F224" s="27">
        <f>SUM(E224*C224)</f>
        <v>0</v>
      </c>
      <c r="G224" s="127">
        <f>SUM(E224*D224)</f>
        <v>0</v>
      </c>
      <c r="H224" s="1"/>
      <c r="I224" s="56"/>
    </row>
    <row r="225" spans="1:9" ht="15.75" x14ac:dyDescent="0.25">
      <c r="A225" s="43" t="s">
        <v>220</v>
      </c>
      <c r="B225" s="10"/>
      <c r="C225" s="10"/>
      <c r="D225" s="10"/>
      <c r="E225" s="10"/>
      <c r="F225" s="10"/>
      <c r="G225" s="11"/>
      <c r="H225" s="1"/>
      <c r="I225" s="1"/>
    </row>
    <row r="226" spans="1:9" ht="15.75" x14ac:dyDescent="0.25">
      <c r="A226" s="19" t="s">
        <v>221</v>
      </c>
      <c r="B226" s="110" t="s">
        <v>33</v>
      </c>
      <c r="C226" s="110">
        <v>1540</v>
      </c>
      <c r="D226" s="110">
        <v>21</v>
      </c>
      <c r="E226" s="111"/>
      <c r="F226" s="113">
        <f>SUM(E226*C226)</f>
        <v>0</v>
      </c>
      <c r="G226" s="114">
        <f>SUM(E226*D226)</f>
        <v>0</v>
      </c>
      <c r="H226" s="1"/>
      <c r="I226" s="1"/>
    </row>
    <row r="227" spans="1:9" x14ac:dyDescent="0.25">
      <c r="A227" s="223" t="s">
        <v>222</v>
      </c>
      <c r="B227" s="215" t="s">
        <v>33</v>
      </c>
      <c r="C227" s="215">
        <v>1620</v>
      </c>
      <c r="D227" s="215">
        <v>24</v>
      </c>
      <c r="E227" s="217"/>
      <c r="F227" s="219">
        <f>SUM(E227*C227)</f>
        <v>0</v>
      </c>
      <c r="G227" s="221">
        <f>SUM(E227*D227)</f>
        <v>0</v>
      </c>
      <c r="H227" s="1"/>
      <c r="I227" s="1"/>
    </row>
    <row r="228" spans="1:9" x14ac:dyDescent="0.25">
      <c r="A228" s="224"/>
      <c r="B228" s="216"/>
      <c r="C228" s="216"/>
      <c r="D228" s="216"/>
      <c r="E228" s="218"/>
      <c r="F228" s="220"/>
      <c r="G228" s="222"/>
      <c r="H228" s="1"/>
      <c r="I228" s="1"/>
    </row>
    <row r="229" spans="1:9" ht="15.75" x14ac:dyDescent="0.25">
      <c r="A229" s="13" t="s">
        <v>223</v>
      </c>
      <c r="B229" s="20" t="s">
        <v>33</v>
      </c>
      <c r="C229" s="20">
        <v>1240</v>
      </c>
      <c r="D229" s="20">
        <v>13</v>
      </c>
      <c r="E229" s="21"/>
      <c r="F229" s="22">
        <f>SUM(E229*C229)</f>
        <v>0</v>
      </c>
      <c r="G229" s="23">
        <f>SUM(E229*D229)</f>
        <v>0</v>
      </c>
      <c r="H229" s="1"/>
      <c r="I229" s="1"/>
    </row>
    <row r="230" spans="1:9" ht="15.75" x14ac:dyDescent="0.25">
      <c r="A230" s="19" t="s">
        <v>224</v>
      </c>
      <c r="B230" s="110" t="s">
        <v>33</v>
      </c>
      <c r="C230" s="110">
        <v>1210</v>
      </c>
      <c r="D230" s="110">
        <v>10</v>
      </c>
      <c r="E230" s="111"/>
      <c r="F230" s="113">
        <f>SUM(E230*C230)</f>
        <v>0</v>
      </c>
      <c r="G230" s="114">
        <f>SUM(E230*D230)</f>
        <v>0</v>
      </c>
      <c r="H230" s="1"/>
      <c r="I230" s="1"/>
    </row>
    <row r="231" spans="1:9" ht="15.75" x14ac:dyDescent="0.25">
      <c r="A231" s="43" t="s">
        <v>225</v>
      </c>
      <c r="B231" s="10"/>
      <c r="C231" s="10"/>
      <c r="D231" s="10"/>
      <c r="E231" s="10"/>
      <c r="F231" s="10"/>
      <c r="G231" s="11"/>
      <c r="H231" s="1"/>
      <c r="I231" s="1"/>
    </row>
    <row r="232" spans="1:9" ht="15.75" x14ac:dyDescent="0.25">
      <c r="A232" s="19" t="s">
        <v>226</v>
      </c>
      <c r="B232" s="20" t="s">
        <v>33</v>
      </c>
      <c r="C232" s="20">
        <v>515</v>
      </c>
      <c r="D232" s="20">
        <v>11</v>
      </c>
      <c r="E232" s="21"/>
      <c r="F232" s="22">
        <f>SUM(E232*C232)</f>
        <v>0</v>
      </c>
      <c r="G232" s="23">
        <f>SUM(E232*D232)</f>
        <v>0</v>
      </c>
      <c r="H232" s="1"/>
      <c r="I232" s="1"/>
    </row>
    <row r="233" spans="1:9" ht="15.75" x14ac:dyDescent="0.25">
      <c r="A233" s="13" t="s">
        <v>227</v>
      </c>
      <c r="B233" s="20" t="s">
        <v>33</v>
      </c>
      <c r="C233" s="20">
        <v>495</v>
      </c>
      <c r="D233" s="20">
        <v>7</v>
      </c>
      <c r="E233" s="21"/>
      <c r="F233" s="22">
        <f>SUM(E233*C233)</f>
        <v>0</v>
      </c>
      <c r="G233" s="23">
        <f>SUM(E233*D233)</f>
        <v>0</v>
      </c>
      <c r="H233" s="1"/>
      <c r="I233" s="1"/>
    </row>
    <row r="234" spans="1:9" ht="15.75" x14ac:dyDescent="0.25">
      <c r="A234" s="19" t="s">
        <v>228</v>
      </c>
      <c r="B234" s="20" t="s">
        <v>33</v>
      </c>
      <c r="C234" s="20">
        <v>865</v>
      </c>
      <c r="D234" s="20">
        <v>2</v>
      </c>
      <c r="E234" s="21"/>
      <c r="F234" s="22">
        <f>SUM(E234*C234)</f>
        <v>0</v>
      </c>
      <c r="G234" s="23">
        <f>SUM(E234*D234)</f>
        <v>0</v>
      </c>
      <c r="H234" s="1"/>
      <c r="I234" s="1"/>
    </row>
    <row r="235" spans="1:9" ht="15.75" x14ac:dyDescent="0.25">
      <c r="A235" s="13" t="s">
        <v>229</v>
      </c>
      <c r="B235" s="110" t="s">
        <v>33</v>
      </c>
      <c r="C235" s="110">
        <v>1870</v>
      </c>
      <c r="D235" s="110">
        <v>15</v>
      </c>
      <c r="E235" s="111"/>
      <c r="F235" s="113">
        <f>SUM(E235*C235)</f>
        <v>0</v>
      </c>
      <c r="G235" s="114">
        <f>SUM(E235*D235)</f>
        <v>0</v>
      </c>
      <c r="H235" s="1"/>
      <c r="I235" s="1"/>
    </row>
    <row r="236" spans="1:9" ht="31.5" x14ac:dyDescent="0.25">
      <c r="A236" s="19" t="s">
        <v>230</v>
      </c>
      <c r="B236" s="20" t="s">
        <v>33</v>
      </c>
      <c r="C236" s="20">
        <v>1780</v>
      </c>
      <c r="D236" s="20">
        <v>10</v>
      </c>
      <c r="E236" s="21"/>
      <c r="F236" s="22">
        <f>SUM(E236*C236)</f>
        <v>0</v>
      </c>
      <c r="G236" s="23">
        <f>SUM(E236*D236)</f>
        <v>0</v>
      </c>
      <c r="H236" s="1"/>
      <c r="I236" s="1"/>
    </row>
    <row r="237" spans="1:9" ht="15.75" x14ac:dyDescent="0.25">
      <c r="A237" s="43" t="s">
        <v>231</v>
      </c>
      <c r="B237" s="10"/>
      <c r="C237" s="10"/>
      <c r="D237" s="10"/>
      <c r="E237" s="10"/>
      <c r="F237" s="10"/>
      <c r="G237" s="11"/>
      <c r="H237" s="1"/>
      <c r="I237" s="1"/>
    </row>
    <row r="238" spans="1:9" ht="15.75" x14ac:dyDescent="0.25">
      <c r="A238" s="19" t="s">
        <v>232</v>
      </c>
      <c r="B238" s="20" t="s">
        <v>33</v>
      </c>
      <c r="C238" s="20">
        <v>2225</v>
      </c>
      <c r="D238" s="20">
        <v>20</v>
      </c>
      <c r="E238" s="21"/>
      <c r="F238" s="22">
        <f>SUM(E238*C238)</f>
        <v>0</v>
      </c>
      <c r="G238" s="23">
        <f>SUM(E238*D238)</f>
        <v>0</v>
      </c>
      <c r="H238" s="1"/>
      <c r="I238" s="1"/>
    </row>
    <row r="239" spans="1:9" ht="31.5" x14ac:dyDescent="0.25">
      <c r="A239" s="13" t="s">
        <v>233</v>
      </c>
      <c r="B239" s="20" t="s">
        <v>33</v>
      </c>
      <c r="C239" s="20">
        <v>865</v>
      </c>
      <c r="D239" s="20">
        <v>13</v>
      </c>
      <c r="E239" s="21"/>
      <c r="F239" s="22">
        <f>SUM(E239*C239)</f>
        <v>0</v>
      </c>
      <c r="G239" s="23">
        <f>SUM(E239*D239)</f>
        <v>0</v>
      </c>
      <c r="H239" s="1"/>
      <c r="I239" s="1"/>
    </row>
    <row r="240" spans="1:9" ht="31.5" x14ac:dyDescent="0.25">
      <c r="A240" s="19" t="s">
        <v>234</v>
      </c>
      <c r="B240" s="110" t="s">
        <v>33</v>
      </c>
      <c r="C240" s="110">
        <v>1365</v>
      </c>
      <c r="D240" s="110">
        <v>14</v>
      </c>
      <c r="E240" s="111"/>
      <c r="F240" s="113">
        <f>SUM(E240*C240)</f>
        <v>0</v>
      </c>
      <c r="G240" s="114">
        <f>SUM(E240*D240)</f>
        <v>0</v>
      </c>
      <c r="H240" s="1"/>
      <c r="I240" s="1"/>
    </row>
    <row r="241" spans="1:9" ht="31.5" x14ac:dyDescent="0.25">
      <c r="A241" s="19" t="s">
        <v>235</v>
      </c>
      <c r="B241" s="20" t="s">
        <v>33</v>
      </c>
      <c r="C241" s="20">
        <v>1670</v>
      </c>
      <c r="D241" s="20">
        <v>21</v>
      </c>
      <c r="E241" s="21"/>
      <c r="F241" s="22">
        <f>SUM(E241*C241)</f>
        <v>0</v>
      </c>
      <c r="G241" s="23">
        <f>SUM(E241*D241)</f>
        <v>0</v>
      </c>
      <c r="H241" s="1"/>
      <c r="I241" s="1"/>
    </row>
    <row r="242" spans="1:9" ht="15.75" x14ac:dyDescent="0.25">
      <c r="A242" s="19" t="s">
        <v>236</v>
      </c>
      <c r="B242" s="110" t="s">
        <v>33</v>
      </c>
      <c r="C242" s="110">
        <v>1410</v>
      </c>
      <c r="D242" s="110">
        <v>20</v>
      </c>
      <c r="E242" s="111"/>
      <c r="F242" s="113">
        <f>SUM(E242*C242)</f>
        <v>0</v>
      </c>
      <c r="G242" s="114">
        <f>SUM(E242*D242)</f>
        <v>0</v>
      </c>
      <c r="H242" s="1"/>
      <c r="I242" s="1"/>
    </row>
    <row r="243" spans="1:9" ht="15.75" x14ac:dyDescent="0.25">
      <c r="A243" s="43" t="s">
        <v>237</v>
      </c>
      <c r="B243" s="10"/>
      <c r="C243" s="10"/>
      <c r="D243" s="10"/>
      <c r="E243" s="10"/>
      <c r="F243" s="10"/>
      <c r="G243" s="11"/>
      <c r="H243" s="1"/>
      <c r="I243" s="1"/>
    </row>
    <row r="244" spans="1:9" ht="15.75" x14ac:dyDescent="0.25">
      <c r="A244" s="19" t="s">
        <v>238</v>
      </c>
      <c r="B244" s="110" t="s">
        <v>33</v>
      </c>
      <c r="C244" s="110">
        <v>2150</v>
      </c>
      <c r="D244" s="110">
        <v>31</v>
      </c>
      <c r="E244" s="111"/>
      <c r="F244" s="113">
        <f>SUM(E244*C244)</f>
        <v>0</v>
      </c>
      <c r="G244" s="114">
        <f>SUM(E244*D244)</f>
        <v>0</v>
      </c>
      <c r="H244" s="1"/>
      <c r="I244" s="1"/>
    </row>
    <row r="245" spans="1:9" ht="15.75" x14ac:dyDescent="0.25">
      <c r="A245" s="19" t="s">
        <v>239</v>
      </c>
      <c r="B245" s="110" t="s">
        <v>33</v>
      </c>
      <c r="C245" s="110">
        <v>1900</v>
      </c>
      <c r="D245" s="110">
        <v>28</v>
      </c>
      <c r="E245" s="111"/>
      <c r="F245" s="113">
        <f>SUM(E245*C245)</f>
        <v>0</v>
      </c>
      <c r="G245" s="114">
        <f>SUM(E245*D245)</f>
        <v>0</v>
      </c>
      <c r="H245" s="1"/>
      <c r="I245" s="1"/>
    </row>
    <row r="246" spans="1:9" x14ac:dyDescent="0.25">
      <c r="A246" s="223" t="s">
        <v>240</v>
      </c>
      <c r="B246" s="215" t="s">
        <v>33</v>
      </c>
      <c r="C246" s="215">
        <v>1900</v>
      </c>
      <c r="D246" s="215">
        <v>22</v>
      </c>
      <c r="E246" s="217"/>
      <c r="F246" s="219">
        <f>SUM(E246*C246)</f>
        <v>0</v>
      </c>
      <c r="G246" s="221">
        <f>SUM(E246*D246)</f>
        <v>0</v>
      </c>
      <c r="H246" s="1"/>
      <c r="I246" s="1"/>
    </row>
    <row r="247" spans="1:9" x14ac:dyDescent="0.25">
      <c r="A247" s="224"/>
      <c r="B247" s="216"/>
      <c r="C247" s="216"/>
      <c r="D247" s="216"/>
      <c r="E247" s="218"/>
      <c r="F247" s="220"/>
      <c r="G247" s="222"/>
      <c r="H247" s="1"/>
      <c r="I247" s="1"/>
    </row>
    <row r="248" spans="1:9" ht="15.75" x14ac:dyDescent="0.25">
      <c r="A248" s="43" t="s">
        <v>241</v>
      </c>
      <c r="B248" s="10"/>
      <c r="C248" s="10"/>
      <c r="D248" s="10"/>
      <c r="E248" s="10"/>
      <c r="F248" s="10"/>
      <c r="G248" s="11"/>
      <c r="H248" s="1"/>
      <c r="I248" s="1"/>
    </row>
    <row r="249" spans="1:9" ht="31.5" x14ac:dyDescent="0.25">
      <c r="A249" s="13" t="s">
        <v>355</v>
      </c>
      <c r="B249" s="110" t="s">
        <v>33</v>
      </c>
      <c r="C249" s="110">
        <v>1000</v>
      </c>
      <c r="D249" s="110">
        <v>13</v>
      </c>
      <c r="E249" s="111"/>
      <c r="F249" s="113">
        <f>SUM(E249*C249)</f>
        <v>0</v>
      </c>
      <c r="G249" s="114">
        <f>SUM(E249*D249)</f>
        <v>0</v>
      </c>
      <c r="H249" s="1"/>
      <c r="I249" s="1"/>
    </row>
    <row r="250" spans="1:9" ht="15.75" x14ac:dyDescent="0.25">
      <c r="A250" s="19" t="s">
        <v>242</v>
      </c>
      <c r="B250" s="110" t="s">
        <v>33</v>
      </c>
      <c r="C250" s="110">
        <v>1425</v>
      </c>
      <c r="D250" s="110">
        <v>12</v>
      </c>
      <c r="E250" s="111"/>
      <c r="F250" s="113">
        <f>SUM(E250*C250)</f>
        <v>0</v>
      </c>
      <c r="G250" s="114">
        <f>SUM(E250*D250)</f>
        <v>0</v>
      </c>
      <c r="H250" s="1"/>
      <c r="I250" s="1"/>
    </row>
    <row r="251" spans="1:9" ht="31.5" x14ac:dyDescent="0.25">
      <c r="A251" s="19" t="s">
        <v>243</v>
      </c>
      <c r="B251" s="110" t="s">
        <v>33</v>
      </c>
      <c r="C251" s="110">
        <v>2070</v>
      </c>
      <c r="D251" s="110">
        <v>17</v>
      </c>
      <c r="E251" s="111"/>
      <c r="F251" s="113">
        <f>SUM(E251*C251)</f>
        <v>0</v>
      </c>
      <c r="G251" s="114">
        <f>SUM(E251*D251)</f>
        <v>0</v>
      </c>
      <c r="H251" s="1"/>
      <c r="I251" s="1"/>
    </row>
    <row r="252" spans="1:9" ht="15.75" x14ac:dyDescent="0.25">
      <c r="A252" s="43" t="s">
        <v>244</v>
      </c>
      <c r="B252" s="10"/>
      <c r="C252" s="10"/>
      <c r="D252" s="10"/>
      <c r="E252" s="10"/>
      <c r="F252" s="10"/>
      <c r="G252" s="11"/>
      <c r="H252" s="1"/>
      <c r="I252" s="1"/>
    </row>
    <row r="253" spans="1:9" ht="31.5" x14ac:dyDescent="0.25">
      <c r="A253" s="19" t="s">
        <v>245</v>
      </c>
      <c r="B253" s="20" t="s">
        <v>33</v>
      </c>
      <c r="C253" s="20">
        <v>1650</v>
      </c>
      <c r="D253" s="20">
        <v>30</v>
      </c>
      <c r="E253" s="21"/>
      <c r="F253" s="22">
        <f>SUM(E253*C253)</f>
        <v>0</v>
      </c>
      <c r="G253" s="23">
        <f>SUM(E253*D253)</f>
        <v>0</v>
      </c>
      <c r="H253" s="1"/>
      <c r="I253" s="1"/>
    </row>
    <row r="254" spans="1:9" ht="15.75" x14ac:dyDescent="0.25">
      <c r="A254" s="43" t="s">
        <v>246</v>
      </c>
      <c r="B254" s="10"/>
      <c r="C254" s="10"/>
      <c r="D254" s="10"/>
      <c r="E254" s="10"/>
      <c r="F254" s="10"/>
      <c r="G254" s="11"/>
      <c r="H254" s="1"/>
      <c r="I254" s="1"/>
    </row>
    <row r="255" spans="1:9" ht="15.75" x14ac:dyDescent="0.25">
      <c r="A255" s="19" t="s">
        <v>247</v>
      </c>
      <c r="B255" s="110" t="s">
        <v>33</v>
      </c>
      <c r="C255" s="110">
        <v>600</v>
      </c>
      <c r="D255" s="110">
        <v>2</v>
      </c>
      <c r="E255" s="111"/>
      <c r="F255" s="113">
        <f>SUM(E255*C255)</f>
        <v>0</v>
      </c>
      <c r="G255" s="114">
        <f>SUM(E255*D255)</f>
        <v>0</v>
      </c>
      <c r="H255" s="1"/>
      <c r="I255" s="1"/>
    </row>
    <row r="256" spans="1:9" ht="31.5" x14ac:dyDescent="0.25">
      <c r="A256" s="19" t="s">
        <v>248</v>
      </c>
      <c r="B256" s="20" t="s">
        <v>33</v>
      </c>
      <c r="C256" s="20">
        <v>1610</v>
      </c>
      <c r="D256" s="20">
        <v>14</v>
      </c>
      <c r="E256" s="21"/>
      <c r="F256" s="22">
        <f>SUM(E256*C256)</f>
        <v>0</v>
      </c>
      <c r="G256" s="23">
        <f>SUM(E256*D256)</f>
        <v>0</v>
      </c>
      <c r="H256" s="1"/>
      <c r="I256" s="1"/>
    </row>
    <row r="257" spans="1:9" ht="15.75" x14ac:dyDescent="0.25">
      <c r="A257" s="43" t="s">
        <v>249</v>
      </c>
      <c r="B257" s="10"/>
      <c r="C257" s="10"/>
      <c r="D257" s="10"/>
      <c r="E257" s="10"/>
      <c r="F257" s="10"/>
      <c r="G257" s="11"/>
      <c r="H257" s="1"/>
      <c r="I257" s="1"/>
    </row>
    <row r="258" spans="1:9" ht="15.75" x14ac:dyDescent="0.25">
      <c r="A258" s="19" t="s">
        <v>250</v>
      </c>
      <c r="B258" s="20" t="s">
        <v>33</v>
      </c>
      <c r="C258" s="20">
        <v>285</v>
      </c>
      <c r="D258" s="20">
        <v>2</v>
      </c>
      <c r="E258" s="21"/>
      <c r="F258" s="22">
        <f t="shared" ref="F258:F265" si="13">SUM(E258*C258)</f>
        <v>0</v>
      </c>
      <c r="G258" s="23">
        <f t="shared" ref="G258:G265" si="14">SUM(E258*D258)</f>
        <v>0</v>
      </c>
      <c r="H258" s="1"/>
      <c r="I258" s="1"/>
    </row>
    <row r="259" spans="1:9" ht="15.75" x14ac:dyDescent="0.25">
      <c r="A259" s="13" t="s">
        <v>251</v>
      </c>
      <c r="B259" s="110" t="s">
        <v>33</v>
      </c>
      <c r="C259" s="110">
        <v>540</v>
      </c>
      <c r="D259" s="110">
        <v>5</v>
      </c>
      <c r="E259" s="111"/>
      <c r="F259" s="113">
        <f t="shared" si="13"/>
        <v>0</v>
      </c>
      <c r="G259" s="114">
        <f t="shared" si="14"/>
        <v>0</v>
      </c>
      <c r="H259" s="1"/>
      <c r="I259" s="1"/>
    </row>
    <row r="260" spans="1:9" ht="15.75" x14ac:dyDescent="0.25">
      <c r="A260" s="19" t="s">
        <v>252</v>
      </c>
      <c r="B260" s="20" t="s">
        <v>33</v>
      </c>
      <c r="C260" s="20">
        <v>190</v>
      </c>
      <c r="D260" s="20">
        <v>1</v>
      </c>
      <c r="E260" s="21"/>
      <c r="F260" s="22">
        <f t="shared" si="13"/>
        <v>0</v>
      </c>
      <c r="G260" s="23">
        <f t="shared" si="14"/>
        <v>0</v>
      </c>
      <c r="H260" s="1"/>
      <c r="I260" s="1"/>
    </row>
    <row r="261" spans="1:9" ht="15.75" x14ac:dyDescent="0.25">
      <c r="A261" s="19" t="s">
        <v>253</v>
      </c>
      <c r="B261" s="20" t="s">
        <v>33</v>
      </c>
      <c r="C261" s="20">
        <v>905</v>
      </c>
      <c r="D261" s="20">
        <v>3</v>
      </c>
      <c r="E261" s="21"/>
      <c r="F261" s="22">
        <f t="shared" si="13"/>
        <v>0</v>
      </c>
      <c r="G261" s="23">
        <f t="shared" si="14"/>
        <v>0</v>
      </c>
      <c r="H261" s="1"/>
      <c r="I261" s="1"/>
    </row>
    <row r="262" spans="1:9" ht="15.75" x14ac:dyDescent="0.25">
      <c r="A262" s="19" t="s">
        <v>254</v>
      </c>
      <c r="B262" s="20" t="s">
        <v>33</v>
      </c>
      <c r="C262" s="20">
        <v>285</v>
      </c>
      <c r="D262" s="20">
        <v>2</v>
      </c>
      <c r="E262" s="21"/>
      <c r="F262" s="22">
        <f t="shared" si="13"/>
        <v>0</v>
      </c>
      <c r="G262" s="23">
        <f t="shared" si="14"/>
        <v>0</v>
      </c>
      <c r="H262" s="1"/>
      <c r="I262" s="1"/>
    </row>
    <row r="263" spans="1:9" ht="15.75" x14ac:dyDescent="0.25">
      <c r="A263" s="13" t="s">
        <v>255</v>
      </c>
      <c r="B263" s="20" t="s">
        <v>28</v>
      </c>
      <c r="C263" s="20">
        <v>1315</v>
      </c>
      <c r="D263" s="20">
        <v>3</v>
      </c>
      <c r="E263" s="21"/>
      <c r="F263" s="22">
        <f t="shared" si="13"/>
        <v>0</v>
      </c>
      <c r="G263" s="23">
        <f t="shared" si="14"/>
        <v>0</v>
      </c>
      <c r="H263" s="1"/>
      <c r="I263" s="1"/>
    </row>
    <row r="264" spans="1:9" ht="15.75" x14ac:dyDescent="0.25">
      <c r="A264" s="19" t="s">
        <v>256</v>
      </c>
      <c r="B264" s="20" t="s">
        <v>33</v>
      </c>
      <c r="C264" s="20">
        <v>265</v>
      </c>
      <c r="D264" s="20">
        <v>1</v>
      </c>
      <c r="E264" s="21"/>
      <c r="F264" s="22">
        <f t="shared" si="13"/>
        <v>0</v>
      </c>
      <c r="G264" s="23">
        <f t="shared" si="14"/>
        <v>0</v>
      </c>
      <c r="H264" s="1"/>
      <c r="I264" s="1"/>
    </row>
    <row r="265" spans="1:9" ht="15.75" x14ac:dyDescent="0.25">
      <c r="A265" s="19" t="s">
        <v>257</v>
      </c>
      <c r="B265" s="20" t="s">
        <v>33</v>
      </c>
      <c r="C265" s="20">
        <v>965</v>
      </c>
      <c r="D265" s="20">
        <v>4</v>
      </c>
      <c r="E265" s="21"/>
      <c r="F265" s="22">
        <f t="shared" si="13"/>
        <v>0</v>
      </c>
      <c r="G265" s="23">
        <f t="shared" si="14"/>
        <v>0</v>
      </c>
      <c r="H265" s="1"/>
      <c r="I265" s="1"/>
    </row>
    <row r="266" spans="1:9" ht="15.75" x14ac:dyDescent="0.25">
      <c r="A266" s="43" t="s">
        <v>258</v>
      </c>
      <c r="B266" s="10"/>
      <c r="C266" s="10"/>
      <c r="D266" s="10"/>
      <c r="E266" s="10"/>
      <c r="F266" s="10"/>
      <c r="G266" s="11"/>
      <c r="H266" s="1"/>
      <c r="I266" s="1"/>
    </row>
    <row r="267" spans="1:9" ht="15.75" x14ac:dyDescent="0.25">
      <c r="A267" s="19" t="s">
        <v>259</v>
      </c>
      <c r="B267" s="20" t="s">
        <v>33</v>
      </c>
      <c r="C267" s="20">
        <v>1860</v>
      </c>
      <c r="D267" s="20">
        <v>5</v>
      </c>
      <c r="E267" s="21"/>
      <c r="F267" s="22">
        <f t="shared" ref="F267:F272" si="15">SUM(E267*C267)</f>
        <v>0</v>
      </c>
      <c r="G267" s="23">
        <f t="shared" ref="G267:G272" si="16">SUM(E267*D267)</f>
        <v>0</v>
      </c>
      <c r="H267" s="1"/>
      <c r="I267" s="1"/>
    </row>
    <row r="268" spans="1:9" ht="15.75" x14ac:dyDescent="0.25">
      <c r="A268" s="19" t="s">
        <v>260</v>
      </c>
      <c r="B268" s="20" t="s">
        <v>33</v>
      </c>
      <c r="C268" s="20">
        <v>2105</v>
      </c>
      <c r="D268" s="20">
        <v>5</v>
      </c>
      <c r="E268" s="21"/>
      <c r="F268" s="22">
        <f t="shared" si="15"/>
        <v>0</v>
      </c>
      <c r="G268" s="23">
        <f t="shared" si="16"/>
        <v>0</v>
      </c>
      <c r="H268" s="1"/>
      <c r="I268" s="1"/>
    </row>
    <row r="269" spans="1:9" ht="15.75" x14ac:dyDescent="0.25">
      <c r="A269" s="19" t="s">
        <v>261</v>
      </c>
      <c r="B269" s="20" t="s">
        <v>33</v>
      </c>
      <c r="C269" s="20">
        <v>675</v>
      </c>
      <c r="D269" s="20">
        <v>2</v>
      </c>
      <c r="E269" s="21"/>
      <c r="F269" s="22">
        <f t="shared" si="15"/>
        <v>0</v>
      </c>
      <c r="G269" s="23">
        <f t="shared" si="16"/>
        <v>0</v>
      </c>
      <c r="H269" s="1"/>
      <c r="I269" s="1"/>
    </row>
    <row r="270" spans="1:9" ht="15.75" x14ac:dyDescent="0.25">
      <c r="A270" s="19" t="s">
        <v>262</v>
      </c>
      <c r="B270" s="20" t="s">
        <v>33</v>
      </c>
      <c r="C270" s="20">
        <v>690</v>
      </c>
      <c r="D270" s="20">
        <v>2</v>
      </c>
      <c r="E270" s="21"/>
      <c r="F270" s="22">
        <f t="shared" si="15"/>
        <v>0</v>
      </c>
      <c r="G270" s="23">
        <f t="shared" si="16"/>
        <v>0</v>
      </c>
      <c r="H270" s="1"/>
      <c r="I270" s="1"/>
    </row>
    <row r="271" spans="1:9" ht="15.75" x14ac:dyDescent="0.25">
      <c r="A271" s="19" t="s">
        <v>263</v>
      </c>
      <c r="B271" s="20" t="s">
        <v>33</v>
      </c>
      <c r="C271" s="20">
        <v>910</v>
      </c>
      <c r="D271" s="20">
        <v>4</v>
      </c>
      <c r="E271" s="21"/>
      <c r="F271" s="22">
        <f t="shared" si="15"/>
        <v>0</v>
      </c>
      <c r="G271" s="23">
        <f t="shared" si="16"/>
        <v>0</v>
      </c>
      <c r="H271" s="1"/>
      <c r="I271" s="1"/>
    </row>
    <row r="272" spans="1:9" ht="31.5" x14ac:dyDescent="0.25">
      <c r="A272" s="19" t="s">
        <v>264</v>
      </c>
      <c r="B272" s="20" t="s">
        <v>33</v>
      </c>
      <c r="C272" s="20">
        <v>2110</v>
      </c>
      <c r="D272" s="20">
        <v>15</v>
      </c>
      <c r="E272" s="21"/>
      <c r="F272" s="22">
        <f t="shared" si="15"/>
        <v>0</v>
      </c>
      <c r="G272" s="23">
        <f t="shared" si="16"/>
        <v>0</v>
      </c>
      <c r="H272" s="1"/>
      <c r="I272" s="1"/>
    </row>
    <row r="273" spans="1:9" ht="16.5" thickBot="1" x14ac:dyDescent="0.3">
      <c r="A273" s="35" t="s">
        <v>265</v>
      </c>
      <c r="B273" s="36"/>
      <c r="C273" s="36"/>
      <c r="D273" s="36"/>
      <c r="E273" s="36"/>
      <c r="F273" s="37">
        <f>SUM(F211:F272)</f>
        <v>0</v>
      </c>
      <c r="G273" s="38">
        <f>SUM(G211:G272)</f>
        <v>0</v>
      </c>
      <c r="H273" s="1"/>
      <c r="I273" s="1"/>
    </row>
    <row r="274" spans="1:9" ht="15.75" x14ac:dyDescent="0.25">
      <c r="A274" s="39"/>
      <c r="B274" s="39"/>
      <c r="C274" s="39"/>
      <c r="D274" s="39"/>
      <c r="E274" s="39"/>
      <c r="F274" s="39"/>
      <c r="G274" s="40"/>
      <c r="H274" s="1"/>
      <c r="I274" s="1"/>
    </row>
    <row r="275" spans="1:9" ht="16.5" thickBot="1" x14ac:dyDescent="0.3">
      <c r="A275" s="39"/>
      <c r="B275" s="39"/>
      <c r="C275" s="39"/>
      <c r="D275" s="39"/>
      <c r="E275" s="39"/>
      <c r="F275" s="39"/>
      <c r="G275" s="40"/>
      <c r="H275" s="1"/>
      <c r="I275" s="1"/>
    </row>
    <row r="276" spans="1:9" ht="27" thickBot="1" x14ac:dyDescent="0.45">
      <c r="A276" s="86" t="s">
        <v>266</v>
      </c>
      <c r="B276" s="39"/>
      <c r="C276" s="39"/>
      <c r="D276" s="39"/>
      <c r="E276" s="39"/>
      <c r="F276" s="39"/>
      <c r="G276" s="40"/>
      <c r="H276" s="1"/>
      <c r="I276" s="1"/>
    </row>
    <row r="277" spans="1:9" ht="15.75" x14ac:dyDescent="0.25">
      <c r="A277" s="4"/>
      <c r="B277" s="5"/>
      <c r="C277" s="5" t="s">
        <v>4</v>
      </c>
      <c r="D277" s="5" t="s">
        <v>5</v>
      </c>
      <c r="E277" s="6" t="s">
        <v>6</v>
      </c>
      <c r="F277" s="5" t="s">
        <v>4</v>
      </c>
      <c r="G277" s="7" t="s">
        <v>5</v>
      </c>
      <c r="H277" s="1"/>
      <c r="I277" s="1"/>
    </row>
    <row r="278" spans="1:9" ht="15.75" x14ac:dyDescent="0.25">
      <c r="A278" s="9"/>
      <c r="B278" s="10"/>
      <c r="C278" s="10" t="s">
        <v>9</v>
      </c>
      <c r="D278" s="10" t="s">
        <v>10</v>
      </c>
      <c r="E278" s="10"/>
      <c r="F278" s="10" t="s">
        <v>9</v>
      </c>
      <c r="G278" s="11" t="s">
        <v>10</v>
      </c>
      <c r="H278" s="1"/>
      <c r="I278" s="1"/>
    </row>
    <row r="279" spans="1:9" ht="15.75" x14ac:dyDescent="0.25">
      <c r="A279" s="19" t="s">
        <v>267</v>
      </c>
      <c r="B279" s="20" t="s">
        <v>33</v>
      </c>
      <c r="C279" s="20">
        <v>490</v>
      </c>
      <c r="D279" s="20">
        <v>4</v>
      </c>
      <c r="E279" s="21"/>
      <c r="F279" s="22">
        <f>SUM(E279*C279)</f>
        <v>0</v>
      </c>
      <c r="G279" s="23">
        <f>SUM(E279*D279)</f>
        <v>0</v>
      </c>
      <c r="H279" s="1"/>
      <c r="I279" s="1"/>
    </row>
    <row r="280" spans="1:9" ht="15.75" x14ac:dyDescent="0.25">
      <c r="A280" s="19" t="s">
        <v>268</v>
      </c>
      <c r="B280" s="20" t="s">
        <v>33</v>
      </c>
      <c r="C280" s="20">
        <v>770</v>
      </c>
      <c r="D280" s="20">
        <v>4</v>
      </c>
      <c r="E280" s="21"/>
      <c r="F280" s="22">
        <f>SUM(E280*C280)</f>
        <v>0</v>
      </c>
      <c r="G280" s="23">
        <f>SUM(E280*D280)</f>
        <v>0</v>
      </c>
      <c r="H280" s="1"/>
      <c r="I280" s="1"/>
    </row>
    <row r="281" spans="1:9" ht="15.75" x14ac:dyDescent="0.25">
      <c r="A281" s="19" t="s">
        <v>269</v>
      </c>
      <c r="B281" s="20" t="s">
        <v>33</v>
      </c>
      <c r="C281" s="20">
        <v>760</v>
      </c>
      <c r="D281" s="20">
        <v>3</v>
      </c>
      <c r="E281" s="21"/>
      <c r="F281" s="22">
        <f>SUM(E281*C281)</f>
        <v>0</v>
      </c>
      <c r="G281" s="23">
        <f>SUM(E281*D281)</f>
        <v>0</v>
      </c>
      <c r="H281" s="1"/>
      <c r="I281" s="1"/>
    </row>
    <row r="282" spans="1:9" ht="15.75" x14ac:dyDescent="0.25">
      <c r="A282" s="19" t="s">
        <v>270</v>
      </c>
      <c r="B282" s="20" t="s">
        <v>33</v>
      </c>
      <c r="C282" s="20">
        <v>575</v>
      </c>
      <c r="D282" s="20">
        <v>3</v>
      </c>
      <c r="E282" s="21"/>
      <c r="F282" s="22">
        <f>SUM(E282*C282)</f>
        <v>0</v>
      </c>
      <c r="G282" s="23">
        <f>SUM(E282*D282)</f>
        <v>0</v>
      </c>
      <c r="H282" s="1"/>
      <c r="I282" s="1"/>
    </row>
    <row r="283" spans="1:9" ht="15.75" x14ac:dyDescent="0.25">
      <c r="A283" s="19" t="s">
        <v>271</v>
      </c>
      <c r="B283" s="20" t="s">
        <v>33</v>
      </c>
      <c r="C283" s="20">
        <v>780</v>
      </c>
      <c r="D283" s="20">
        <v>5</v>
      </c>
      <c r="E283" s="21"/>
      <c r="F283" s="22">
        <f>SUM(E283*C283)</f>
        <v>0</v>
      </c>
      <c r="G283" s="23">
        <f>SUM(E283*D283)</f>
        <v>0</v>
      </c>
      <c r="H283" s="1"/>
      <c r="I283" s="1"/>
    </row>
    <row r="284" spans="1:9" ht="15.75" x14ac:dyDescent="0.25">
      <c r="A284" s="43" t="s">
        <v>272</v>
      </c>
      <c r="B284" s="10"/>
      <c r="C284" s="10"/>
      <c r="D284" s="10"/>
      <c r="E284" s="10"/>
      <c r="F284" s="10"/>
      <c r="G284" s="11"/>
      <c r="H284" s="1"/>
      <c r="I284" s="1"/>
    </row>
    <row r="285" spans="1:9" ht="31.5" x14ac:dyDescent="0.25">
      <c r="A285" s="19" t="s">
        <v>273</v>
      </c>
      <c r="B285" s="20" t="s">
        <v>33</v>
      </c>
      <c r="C285" s="20">
        <v>900</v>
      </c>
      <c r="D285" s="20">
        <v>6</v>
      </c>
      <c r="E285" s="21"/>
      <c r="F285" s="22">
        <f>SUM(E285*C285)</f>
        <v>0</v>
      </c>
      <c r="G285" s="23">
        <f>SUM(E285*D285)</f>
        <v>0</v>
      </c>
      <c r="H285" s="1"/>
      <c r="I285" s="1"/>
    </row>
    <row r="286" spans="1:9" ht="15.75" x14ac:dyDescent="0.25">
      <c r="A286" s="19" t="s">
        <v>274</v>
      </c>
      <c r="B286" s="20" t="s">
        <v>33</v>
      </c>
      <c r="C286" s="20">
        <v>1145</v>
      </c>
      <c r="D286" s="20">
        <v>8</v>
      </c>
      <c r="E286" s="21"/>
      <c r="F286" s="22">
        <f>SUM(E286*C286)</f>
        <v>0</v>
      </c>
      <c r="G286" s="23">
        <f>SUM(E286*D286)</f>
        <v>0</v>
      </c>
      <c r="H286" s="1"/>
      <c r="I286" s="1"/>
    </row>
    <row r="287" spans="1:9" ht="15.75" x14ac:dyDescent="0.25">
      <c r="A287" s="19" t="s">
        <v>275</v>
      </c>
      <c r="B287" s="20" t="s">
        <v>33</v>
      </c>
      <c r="C287" s="20">
        <v>965</v>
      </c>
      <c r="D287" s="20">
        <v>7</v>
      </c>
      <c r="E287" s="21"/>
      <c r="F287" s="22">
        <f>SUM(E287*C287)</f>
        <v>0</v>
      </c>
      <c r="G287" s="23">
        <f>SUM(E287*D287)</f>
        <v>0</v>
      </c>
      <c r="H287" s="1"/>
      <c r="I287" s="1"/>
    </row>
    <row r="288" spans="1:9" ht="15.75" x14ac:dyDescent="0.25">
      <c r="A288" s="19" t="s">
        <v>276</v>
      </c>
      <c r="B288" s="20" t="s">
        <v>33</v>
      </c>
      <c r="C288" s="20">
        <v>1485</v>
      </c>
      <c r="D288" s="20">
        <v>4</v>
      </c>
      <c r="E288" s="21"/>
      <c r="F288" s="22">
        <f>SUM(E288*C288)</f>
        <v>0</v>
      </c>
      <c r="G288" s="23">
        <f>SUM(E288*D288)</f>
        <v>0</v>
      </c>
      <c r="H288" s="1"/>
      <c r="I288" s="1"/>
    </row>
    <row r="289" spans="1:9" ht="15.75" x14ac:dyDescent="0.25">
      <c r="A289" s="19" t="s">
        <v>277</v>
      </c>
      <c r="B289" s="20" t="s">
        <v>33</v>
      </c>
      <c r="C289" s="20">
        <v>1825</v>
      </c>
      <c r="D289" s="20">
        <v>5</v>
      </c>
      <c r="E289" s="21"/>
      <c r="F289" s="22">
        <f>SUM(E289*C289)</f>
        <v>0</v>
      </c>
      <c r="G289" s="23">
        <f>SUM(E289*D289)</f>
        <v>0</v>
      </c>
      <c r="H289" s="1"/>
      <c r="I289" s="1"/>
    </row>
    <row r="290" spans="1:9" ht="15.75" x14ac:dyDescent="0.25">
      <c r="A290" s="43" t="s">
        <v>278</v>
      </c>
      <c r="B290" s="10"/>
      <c r="C290" s="10"/>
      <c r="D290" s="10"/>
      <c r="E290" s="10"/>
      <c r="F290" s="10"/>
      <c r="G290" s="11"/>
      <c r="H290" s="1"/>
      <c r="I290" s="89"/>
    </row>
    <row r="291" spans="1:9" ht="15.75" x14ac:dyDescent="0.25">
      <c r="A291" s="19" t="s">
        <v>279</v>
      </c>
      <c r="B291" s="20" t="s">
        <v>33</v>
      </c>
      <c r="C291" s="20">
        <v>840</v>
      </c>
      <c r="D291" s="20">
        <v>1</v>
      </c>
      <c r="E291" s="21"/>
      <c r="F291" s="22">
        <f>SUM(E291*C291)</f>
        <v>0</v>
      </c>
      <c r="G291" s="23">
        <f>SUM(E291*D291)</f>
        <v>0</v>
      </c>
      <c r="H291" s="1"/>
      <c r="I291" s="89"/>
    </row>
    <row r="292" spans="1:9" ht="15.75" x14ac:dyDescent="0.25">
      <c r="A292" s="19" t="s">
        <v>280</v>
      </c>
      <c r="B292" s="20" t="s">
        <v>33</v>
      </c>
      <c r="C292" s="20">
        <v>310</v>
      </c>
      <c r="D292" s="20">
        <v>0.5</v>
      </c>
      <c r="E292" s="21"/>
      <c r="F292" s="22">
        <f>SUM(E292*C292)</f>
        <v>0</v>
      </c>
      <c r="G292" s="23">
        <f>SUM(E292*D292)</f>
        <v>0</v>
      </c>
      <c r="H292" s="1"/>
      <c r="I292" s="89"/>
    </row>
    <row r="293" spans="1:9" ht="15.75" x14ac:dyDescent="0.25">
      <c r="A293" s="43" t="s">
        <v>281</v>
      </c>
      <c r="B293" s="10"/>
      <c r="C293" s="10"/>
      <c r="D293" s="10"/>
      <c r="E293" s="10"/>
      <c r="F293" s="10"/>
      <c r="G293" s="11"/>
      <c r="H293" s="1"/>
      <c r="I293" s="89"/>
    </row>
    <row r="294" spans="1:9" ht="15.75" x14ac:dyDescent="0.25">
      <c r="A294" s="19" t="s">
        <v>282</v>
      </c>
      <c r="B294" s="20" t="s">
        <v>33</v>
      </c>
      <c r="C294" s="20">
        <v>530</v>
      </c>
      <c r="D294" s="20">
        <v>1</v>
      </c>
      <c r="E294" s="21"/>
      <c r="F294" s="22">
        <f>SUM(E294*C294)</f>
        <v>0</v>
      </c>
      <c r="G294" s="23">
        <f>SUM(E294*D294)</f>
        <v>0</v>
      </c>
      <c r="H294" s="1"/>
      <c r="I294" s="89"/>
    </row>
    <row r="295" spans="1:9" ht="15.75" x14ac:dyDescent="0.25">
      <c r="A295" s="19" t="s">
        <v>283</v>
      </c>
      <c r="B295" s="20" t="s">
        <v>33</v>
      </c>
      <c r="C295" s="20">
        <v>560</v>
      </c>
      <c r="D295" s="20">
        <v>1</v>
      </c>
      <c r="E295" s="21"/>
      <c r="F295" s="22">
        <f>SUM(E295*C295)</f>
        <v>0</v>
      </c>
      <c r="G295" s="23">
        <f>SUM(E295*D295)</f>
        <v>0</v>
      </c>
      <c r="H295" s="1"/>
      <c r="I295" s="1"/>
    </row>
    <row r="296" spans="1:9" ht="15.75" x14ac:dyDescent="0.25">
      <c r="A296" s="19" t="s">
        <v>284</v>
      </c>
      <c r="B296" s="20" t="s">
        <v>28</v>
      </c>
      <c r="C296" s="20">
        <v>440</v>
      </c>
      <c r="D296" s="20">
        <v>0.5</v>
      </c>
      <c r="E296" s="21"/>
      <c r="F296" s="22">
        <f>SUM(E296*C296)</f>
        <v>0</v>
      </c>
      <c r="G296" s="23">
        <f>SUM(E296*D296)</f>
        <v>0</v>
      </c>
      <c r="H296" s="1"/>
      <c r="I296" s="1"/>
    </row>
    <row r="297" spans="1:9" ht="16.5" thickBot="1" x14ac:dyDescent="0.3">
      <c r="A297" s="35" t="s">
        <v>285</v>
      </c>
      <c r="B297" s="36"/>
      <c r="C297" s="36"/>
      <c r="D297" s="36"/>
      <c r="E297" s="36"/>
      <c r="F297" s="37">
        <f>SUM(F279:F296)</f>
        <v>0</v>
      </c>
      <c r="G297" s="38">
        <f>SUM(G279:G296)</f>
        <v>0</v>
      </c>
      <c r="H297" s="1"/>
      <c r="I297" s="1"/>
    </row>
    <row r="298" spans="1:9" ht="16.5" thickBot="1" x14ac:dyDescent="0.3">
      <c r="A298" s="61"/>
      <c r="B298" s="62"/>
      <c r="C298" s="62"/>
      <c r="D298" s="62"/>
      <c r="E298" s="62"/>
      <c r="F298" s="61"/>
      <c r="G298" s="87"/>
      <c r="H298" s="1"/>
      <c r="I298" s="1"/>
    </row>
    <row r="299" spans="1:9" ht="27" thickBot="1" x14ac:dyDescent="0.45">
      <c r="A299" s="86" t="s">
        <v>286</v>
      </c>
      <c r="B299" s="88"/>
      <c r="C299" s="39"/>
      <c r="D299" s="39"/>
      <c r="E299" s="39"/>
      <c r="F299" s="39"/>
      <c r="G299" s="40"/>
      <c r="H299" s="1"/>
      <c r="I299" s="1"/>
    </row>
    <row r="300" spans="1:9" ht="15.75" x14ac:dyDescent="0.25">
      <c r="A300" s="4" t="s">
        <v>287</v>
      </c>
      <c r="B300" s="5"/>
      <c r="C300" s="5" t="s">
        <v>4</v>
      </c>
      <c r="D300" s="5" t="s">
        <v>5</v>
      </c>
      <c r="E300" s="6" t="s">
        <v>6</v>
      </c>
      <c r="F300" s="5" t="s">
        <v>4</v>
      </c>
      <c r="G300" s="7" t="s">
        <v>5</v>
      </c>
      <c r="H300" s="1"/>
      <c r="I300" s="1"/>
    </row>
    <row r="301" spans="1:9" ht="15.75" x14ac:dyDescent="0.25">
      <c r="A301" s="9"/>
      <c r="B301" s="10"/>
      <c r="C301" s="10" t="s">
        <v>9</v>
      </c>
      <c r="D301" s="10" t="s">
        <v>10</v>
      </c>
      <c r="E301" s="10"/>
      <c r="F301" s="10" t="s">
        <v>9</v>
      </c>
      <c r="G301" s="11" t="s">
        <v>10</v>
      </c>
      <c r="H301" s="1"/>
      <c r="I301" s="1"/>
    </row>
    <row r="302" spans="1:9" ht="15.75" x14ac:dyDescent="0.25">
      <c r="A302" s="90" t="s">
        <v>288</v>
      </c>
      <c r="B302" s="20" t="s">
        <v>33</v>
      </c>
      <c r="C302" s="20">
        <v>1555</v>
      </c>
      <c r="D302" s="20">
        <v>59</v>
      </c>
      <c r="E302" s="21"/>
      <c r="F302" s="22">
        <f>SUM(E302*C302)</f>
        <v>0</v>
      </c>
      <c r="G302" s="23">
        <f>SUM(E302*D302)</f>
        <v>0</v>
      </c>
      <c r="H302" s="1"/>
      <c r="I302" s="1"/>
    </row>
    <row r="303" spans="1:9" ht="15.75" x14ac:dyDescent="0.25">
      <c r="A303" s="90" t="s">
        <v>289</v>
      </c>
      <c r="B303" s="20" t="s">
        <v>33</v>
      </c>
      <c r="C303" s="20">
        <v>2320</v>
      </c>
      <c r="D303" s="20">
        <v>67</v>
      </c>
      <c r="E303" s="21"/>
      <c r="F303" s="22">
        <f>SUM(E303*C303)</f>
        <v>0</v>
      </c>
      <c r="G303" s="23">
        <f>SUM(E303*D303)</f>
        <v>0</v>
      </c>
      <c r="H303" s="89"/>
      <c r="I303" s="1"/>
    </row>
    <row r="304" spans="1:9" ht="15.75" x14ac:dyDescent="0.25">
      <c r="A304" s="90" t="s">
        <v>290</v>
      </c>
      <c r="B304" s="20" t="s">
        <v>33</v>
      </c>
      <c r="C304" s="20">
        <v>3530</v>
      </c>
      <c r="D304" s="20">
        <v>87</v>
      </c>
      <c r="E304" s="21"/>
      <c r="F304" s="22">
        <f>SUM(E304*C304)</f>
        <v>0</v>
      </c>
      <c r="G304" s="23">
        <f>SUM(E304*D304)</f>
        <v>0</v>
      </c>
      <c r="H304" s="89"/>
      <c r="I304" s="1"/>
    </row>
    <row r="305" spans="1:9" ht="15.75" x14ac:dyDescent="0.25">
      <c r="A305" s="43" t="s">
        <v>291</v>
      </c>
      <c r="B305" s="10"/>
      <c r="C305" s="10"/>
      <c r="D305" s="10"/>
      <c r="E305" s="10"/>
      <c r="F305" s="10"/>
      <c r="G305" s="11"/>
      <c r="H305" s="89"/>
      <c r="I305" s="1"/>
    </row>
    <row r="306" spans="1:9" ht="31.5" x14ac:dyDescent="0.25">
      <c r="A306" s="90" t="s">
        <v>292</v>
      </c>
      <c r="B306" s="20" t="s">
        <v>33</v>
      </c>
      <c r="C306" s="20">
        <v>2640</v>
      </c>
      <c r="D306" s="20">
        <v>60</v>
      </c>
      <c r="E306" s="21"/>
      <c r="F306" s="22">
        <f>SUM(E306*C306)</f>
        <v>0</v>
      </c>
      <c r="G306" s="23">
        <f>SUM(E306*D306)</f>
        <v>0</v>
      </c>
      <c r="H306" s="89"/>
      <c r="I306" s="1"/>
    </row>
    <row r="307" spans="1:9" ht="31.5" x14ac:dyDescent="0.25">
      <c r="A307" s="90" t="s">
        <v>293</v>
      </c>
      <c r="B307" s="20" t="s">
        <v>33</v>
      </c>
      <c r="C307" s="20">
        <v>4080</v>
      </c>
      <c r="D307" s="20">
        <v>33</v>
      </c>
      <c r="E307" s="21"/>
      <c r="F307" s="22">
        <f>SUM(E307*C307)</f>
        <v>0</v>
      </c>
      <c r="G307" s="23">
        <f>SUM(E307*D307)</f>
        <v>0</v>
      </c>
      <c r="H307" s="1"/>
      <c r="I307" s="1"/>
    </row>
    <row r="308" spans="1:9" ht="15.75" x14ac:dyDescent="0.25">
      <c r="A308" s="43" t="s">
        <v>294</v>
      </c>
      <c r="B308" s="10"/>
      <c r="C308" s="10"/>
      <c r="D308" s="10"/>
      <c r="E308" s="10"/>
      <c r="F308" s="10"/>
      <c r="G308" s="11"/>
      <c r="H308" s="1"/>
      <c r="I308" s="1"/>
    </row>
    <row r="309" spans="1:9" ht="15.75" x14ac:dyDescent="0.25">
      <c r="A309" s="90" t="s">
        <v>295</v>
      </c>
      <c r="B309" s="20" t="s">
        <v>33</v>
      </c>
      <c r="C309" s="20">
        <v>2305</v>
      </c>
      <c r="D309" s="20">
        <v>43</v>
      </c>
      <c r="E309" s="21"/>
      <c r="F309" s="22">
        <f>SUM(E309*C309)</f>
        <v>0</v>
      </c>
      <c r="G309" s="23">
        <f>SUM(E309*D309)</f>
        <v>0</v>
      </c>
      <c r="H309" s="1"/>
      <c r="I309" s="1"/>
    </row>
    <row r="310" spans="1:9" ht="31.5" x14ac:dyDescent="0.25">
      <c r="A310" s="90" t="s">
        <v>296</v>
      </c>
      <c r="B310" s="20" t="s">
        <v>33</v>
      </c>
      <c r="C310" s="20">
        <v>2920</v>
      </c>
      <c r="D310" s="20">
        <v>44</v>
      </c>
      <c r="E310" s="21"/>
      <c r="F310" s="22">
        <f>SUM(E310*C310)</f>
        <v>0</v>
      </c>
      <c r="G310" s="23">
        <f>SUM(E310*D310)</f>
        <v>0</v>
      </c>
      <c r="H310" s="1"/>
      <c r="I310" s="1"/>
    </row>
    <row r="311" spans="1:9" ht="16.5" thickBot="1" x14ac:dyDescent="0.3">
      <c r="A311" s="35" t="s">
        <v>297</v>
      </c>
      <c r="B311" s="36"/>
      <c r="C311" s="36"/>
      <c r="D311" s="36"/>
      <c r="E311" s="36"/>
      <c r="F311" s="37">
        <f>SUM(F302:F310)</f>
        <v>0</v>
      </c>
      <c r="G311" s="38">
        <f>SUM(G302:G310)</f>
        <v>0</v>
      </c>
      <c r="H311" s="1"/>
      <c r="I311" s="1"/>
    </row>
    <row r="312" spans="1:9" ht="16.5" thickBot="1" x14ac:dyDescent="0.3">
      <c r="A312" s="39"/>
      <c r="B312" s="39"/>
      <c r="C312" s="39"/>
      <c r="D312" s="39"/>
      <c r="E312" s="39"/>
      <c r="F312" s="39"/>
      <c r="G312" s="40"/>
      <c r="H312" s="1"/>
      <c r="I312" s="1"/>
    </row>
    <row r="313" spans="1:9" ht="27" thickBot="1" x14ac:dyDescent="0.45">
      <c r="A313" s="86" t="s">
        <v>298</v>
      </c>
      <c r="B313" s="88"/>
      <c r="C313" s="39"/>
      <c r="D313" s="39"/>
      <c r="E313" s="39"/>
      <c r="F313" s="39"/>
      <c r="G313" s="40"/>
      <c r="H313" s="1"/>
      <c r="I313" s="1"/>
    </row>
    <row r="314" spans="1:9" ht="15.75" x14ac:dyDescent="0.25">
      <c r="A314" s="4" t="s">
        <v>299</v>
      </c>
      <c r="B314" s="51"/>
      <c r="C314" s="5" t="s">
        <v>300</v>
      </c>
      <c r="D314" s="91" t="s">
        <v>5</v>
      </c>
      <c r="E314" s="6" t="s">
        <v>6</v>
      </c>
      <c r="F314" s="91" t="s">
        <v>300</v>
      </c>
      <c r="G314" s="7" t="s">
        <v>5</v>
      </c>
      <c r="H314" s="1"/>
      <c r="I314" s="1"/>
    </row>
    <row r="315" spans="1:9" ht="15.75" x14ac:dyDescent="0.25">
      <c r="A315" s="43"/>
      <c r="B315" s="92"/>
      <c r="C315" s="10" t="s">
        <v>9</v>
      </c>
      <c r="D315" s="10" t="s">
        <v>10</v>
      </c>
      <c r="E315" s="93"/>
      <c r="F315" s="93" t="s">
        <v>9</v>
      </c>
      <c r="G315" s="11" t="s">
        <v>10</v>
      </c>
      <c r="H315" s="1"/>
      <c r="I315" s="1"/>
    </row>
    <row r="316" spans="1:9" ht="31.5" x14ac:dyDescent="0.25">
      <c r="A316" s="90" t="s">
        <v>301</v>
      </c>
      <c r="B316" s="20" t="s">
        <v>33</v>
      </c>
      <c r="C316" s="20">
        <v>2640</v>
      </c>
      <c r="D316" s="20">
        <v>60</v>
      </c>
      <c r="E316" s="21"/>
      <c r="F316" s="22">
        <f>SUM(E316*C316)</f>
        <v>0</v>
      </c>
      <c r="G316" s="23">
        <f>SUM(E316*D316)</f>
        <v>0</v>
      </c>
      <c r="H316" s="1"/>
      <c r="I316" s="1"/>
    </row>
    <row r="317" spans="1:9" ht="31.5" x14ac:dyDescent="0.25">
      <c r="A317" s="90" t="s">
        <v>302</v>
      </c>
      <c r="B317" s="20" t="s">
        <v>33</v>
      </c>
      <c r="C317" s="20">
        <v>3845</v>
      </c>
      <c r="D317" s="20">
        <v>31</v>
      </c>
      <c r="E317" s="21"/>
      <c r="F317" s="22">
        <f>SUM(E317*C317)</f>
        <v>0</v>
      </c>
      <c r="G317" s="23">
        <f>SUM(E317*D317)</f>
        <v>0</v>
      </c>
      <c r="H317" s="1"/>
      <c r="I317" s="1"/>
    </row>
    <row r="318" spans="1:9" ht="31.5" x14ac:dyDescent="0.25">
      <c r="A318" s="90" t="s">
        <v>303</v>
      </c>
      <c r="B318" s="20" t="s">
        <v>33</v>
      </c>
      <c r="C318" s="20">
        <v>2055</v>
      </c>
      <c r="D318" s="20">
        <v>24</v>
      </c>
      <c r="E318" s="21"/>
      <c r="F318" s="22">
        <f>SUM(E318*C318)</f>
        <v>0</v>
      </c>
      <c r="G318" s="23">
        <f>SUM(E318*D318)</f>
        <v>0</v>
      </c>
      <c r="H318" s="1"/>
      <c r="I318" s="56"/>
    </row>
    <row r="319" spans="1:9" ht="15.75" x14ac:dyDescent="0.25">
      <c r="A319" s="43" t="s">
        <v>294</v>
      </c>
      <c r="B319" s="94"/>
      <c r="C319" s="93"/>
      <c r="D319" s="93"/>
      <c r="E319" s="10"/>
      <c r="F319" s="10"/>
      <c r="G319" s="11"/>
      <c r="H319" s="1"/>
      <c r="I319" s="62"/>
    </row>
    <row r="320" spans="1:9" ht="31.5" x14ac:dyDescent="0.25">
      <c r="A320" s="90" t="s">
        <v>304</v>
      </c>
      <c r="B320" s="20" t="s">
        <v>33</v>
      </c>
      <c r="C320" s="20">
        <v>2305</v>
      </c>
      <c r="D320" s="20">
        <v>43</v>
      </c>
      <c r="E320" s="21"/>
      <c r="F320" s="22">
        <f>SUM(E320*C320)</f>
        <v>0</v>
      </c>
      <c r="G320" s="23">
        <f>SUM(E320*D320)</f>
        <v>0</v>
      </c>
      <c r="H320" s="1"/>
      <c r="I320" s="62"/>
    </row>
    <row r="321" spans="1:9" ht="31.5" x14ac:dyDescent="0.25">
      <c r="A321" s="90" t="s">
        <v>305</v>
      </c>
      <c r="B321" s="20" t="s">
        <v>33</v>
      </c>
      <c r="C321" s="20">
        <v>2345</v>
      </c>
      <c r="D321" s="20">
        <v>41</v>
      </c>
      <c r="E321" s="21"/>
      <c r="F321" s="22">
        <f>SUM(E321*C321)</f>
        <v>0</v>
      </c>
      <c r="G321" s="23">
        <f>SUM(E321*D321)</f>
        <v>0</v>
      </c>
      <c r="H321" s="1"/>
      <c r="I321" s="62"/>
    </row>
    <row r="322" spans="1:9" ht="16.5" thickBot="1" x14ac:dyDescent="0.3">
      <c r="A322" s="35" t="s">
        <v>306</v>
      </c>
      <c r="B322" s="95"/>
      <c r="C322" s="96"/>
      <c r="D322" s="96"/>
      <c r="E322" s="96"/>
      <c r="F322" s="37">
        <f>SUM(F314:F321)</f>
        <v>0</v>
      </c>
      <c r="G322" s="38">
        <f>SUM(G314:G321)</f>
        <v>0</v>
      </c>
      <c r="H322" s="1"/>
      <c r="I322" s="62"/>
    </row>
    <row r="323" spans="1:9" ht="16.5" thickBot="1" x14ac:dyDescent="0.3">
      <c r="A323" s="39"/>
      <c r="B323" s="39"/>
      <c r="C323" s="39"/>
      <c r="D323" s="39"/>
      <c r="E323" s="39"/>
      <c r="F323" s="39"/>
      <c r="G323" s="40"/>
      <c r="H323" s="1"/>
      <c r="I323" s="62"/>
    </row>
    <row r="324" spans="1:9" ht="26.25" x14ac:dyDescent="0.4">
      <c r="A324" s="86" t="s">
        <v>307</v>
      </c>
      <c r="B324" s="97"/>
      <c r="C324" s="97"/>
      <c r="D324" s="97"/>
      <c r="E324" s="98"/>
      <c r="F324" s="39"/>
      <c r="G324" s="40"/>
      <c r="H324" s="1"/>
      <c r="I324" s="56"/>
    </row>
    <row r="325" spans="1:9" ht="27" thickBot="1" x14ac:dyDescent="0.45">
      <c r="A325" s="99" t="s">
        <v>308</v>
      </c>
      <c r="B325" s="100"/>
      <c r="C325" s="100"/>
      <c r="D325" s="100"/>
      <c r="E325" s="101"/>
      <c r="F325" s="39"/>
      <c r="G325" s="40"/>
      <c r="H325" s="1"/>
      <c r="I325" s="1"/>
    </row>
    <row r="326" spans="1:9" ht="15.75" x14ac:dyDescent="0.25">
      <c r="A326" s="43" t="s">
        <v>309</v>
      </c>
      <c r="B326" s="92"/>
      <c r="C326" s="94" t="s">
        <v>4</v>
      </c>
      <c r="D326" s="94" t="s">
        <v>5</v>
      </c>
      <c r="E326" s="102" t="s">
        <v>6</v>
      </c>
      <c r="F326" s="103" t="s">
        <v>4</v>
      </c>
      <c r="G326" s="104" t="s">
        <v>5</v>
      </c>
      <c r="H326" s="1"/>
      <c r="I326" s="1"/>
    </row>
    <row r="327" spans="1:9" ht="15.75" x14ac:dyDescent="0.25">
      <c r="A327" s="9"/>
      <c r="B327" s="92"/>
      <c r="C327" s="94" t="s">
        <v>9</v>
      </c>
      <c r="D327" s="94" t="s">
        <v>10</v>
      </c>
      <c r="E327" s="92"/>
      <c r="F327" s="94" t="s">
        <v>9</v>
      </c>
      <c r="G327" s="105" t="s">
        <v>10</v>
      </c>
      <c r="H327" s="1"/>
      <c r="I327" s="1"/>
    </row>
    <row r="328" spans="1:9" ht="15.75" x14ac:dyDescent="0.25">
      <c r="A328" s="106" t="s">
        <v>310</v>
      </c>
      <c r="B328" s="20" t="s">
        <v>33</v>
      </c>
      <c r="C328" s="20">
        <v>720</v>
      </c>
      <c r="D328" s="20">
        <v>14</v>
      </c>
      <c r="E328" s="21"/>
      <c r="F328" s="22">
        <f>SUM(E328*C328)</f>
        <v>0</v>
      </c>
      <c r="G328" s="23">
        <f>SUM(E328*D328)</f>
        <v>0</v>
      </c>
      <c r="H328" s="1"/>
      <c r="I328" s="1"/>
    </row>
    <row r="329" spans="1:9" ht="31.5" x14ac:dyDescent="0.25">
      <c r="A329" s="106" t="s">
        <v>311</v>
      </c>
      <c r="B329" s="20" t="s">
        <v>33</v>
      </c>
      <c r="C329" s="20">
        <v>1620</v>
      </c>
      <c r="D329" s="20">
        <v>24</v>
      </c>
      <c r="E329" s="21"/>
      <c r="F329" s="22">
        <f>SUM(E329*C329)</f>
        <v>0</v>
      </c>
      <c r="G329" s="23">
        <f>SUM(E329*D329)</f>
        <v>0</v>
      </c>
      <c r="H329" s="1"/>
      <c r="I329" s="1"/>
    </row>
    <row r="330" spans="1:9" ht="31.5" x14ac:dyDescent="0.25">
      <c r="A330" s="106" t="s">
        <v>312</v>
      </c>
      <c r="B330" s="20" t="s">
        <v>33</v>
      </c>
      <c r="C330" s="20">
        <v>710</v>
      </c>
      <c r="D330" s="20">
        <v>9</v>
      </c>
      <c r="E330" s="21"/>
      <c r="F330" s="22">
        <f>SUM(E330*C330)</f>
        <v>0</v>
      </c>
      <c r="G330" s="23">
        <f>SUM(E330*D330)</f>
        <v>0</v>
      </c>
      <c r="H330" s="1"/>
      <c r="I330" s="1"/>
    </row>
    <row r="331" spans="1:9" ht="15.75" x14ac:dyDescent="0.25">
      <c r="A331" s="107" t="s">
        <v>313</v>
      </c>
      <c r="B331" s="94"/>
      <c r="C331" s="10"/>
      <c r="D331" s="10"/>
      <c r="E331" s="10"/>
      <c r="F331" s="10"/>
      <c r="G331" s="11"/>
      <c r="H331" s="1"/>
      <c r="I331" s="1"/>
    </row>
    <row r="332" spans="1:9" ht="15.75" x14ac:dyDescent="0.25">
      <c r="A332" s="106" t="s">
        <v>314</v>
      </c>
      <c r="B332" s="20" t="s">
        <v>33</v>
      </c>
      <c r="C332" s="20">
        <v>495</v>
      </c>
      <c r="D332" s="20">
        <v>7</v>
      </c>
      <c r="E332" s="21"/>
      <c r="F332" s="22">
        <f>SUM(E332*C332)</f>
        <v>0</v>
      </c>
      <c r="G332" s="23">
        <f>SUM(E332*D332)</f>
        <v>0</v>
      </c>
      <c r="H332" s="1"/>
      <c r="I332" s="1"/>
    </row>
    <row r="333" spans="1:9" ht="15.75" x14ac:dyDescent="0.25">
      <c r="A333" s="107" t="s">
        <v>315</v>
      </c>
      <c r="B333" s="94"/>
      <c r="C333" s="10"/>
      <c r="D333" s="10"/>
      <c r="E333" s="10"/>
      <c r="F333" s="10"/>
      <c r="G333" s="11"/>
      <c r="H333" s="1"/>
      <c r="I333" s="1"/>
    </row>
    <row r="334" spans="1:9" ht="15.75" x14ac:dyDescent="0.25">
      <c r="A334" s="106" t="s">
        <v>316</v>
      </c>
      <c r="B334" s="20" t="s">
        <v>33</v>
      </c>
      <c r="C334" s="20">
        <v>1865</v>
      </c>
      <c r="D334" s="20">
        <v>23</v>
      </c>
      <c r="E334" s="21"/>
      <c r="F334" s="22">
        <f>SUM(E334*C334)</f>
        <v>0</v>
      </c>
      <c r="G334" s="23">
        <f>SUM(E334*D334)</f>
        <v>0</v>
      </c>
      <c r="H334" s="1"/>
      <c r="I334" s="1"/>
    </row>
    <row r="335" spans="1:9" ht="31.5" x14ac:dyDescent="0.25">
      <c r="A335" s="106" t="s">
        <v>317</v>
      </c>
      <c r="B335" s="20" t="s">
        <v>33</v>
      </c>
      <c r="C335" s="20">
        <v>1130</v>
      </c>
      <c r="D335" s="20">
        <v>26</v>
      </c>
      <c r="E335" s="21"/>
      <c r="F335" s="22">
        <f>SUM(E335*C335)</f>
        <v>0</v>
      </c>
      <c r="G335" s="23">
        <f>SUM(E335*D335)</f>
        <v>0</v>
      </c>
      <c r="H335" s="1"/>
      <c r="I335" s="1"/>
    </row>
    <row r="336" spans="1:9" ht="15.75" x14ac:dyDescent="0.25">
      <c r="A336" s="107" t="s">
        <v>318</v>
      </c>
      <c r="B336" s="94"/>
      <c r="C336" s="10"/>
      <c r="D336" s="10"/>
      <c r="E336" s="10"/>
      <c r="F336" s="10"/>
      <c r="G336" s="11"/>
      <c r="H336" s="1"/>
      <c r="I336" s="1"/>
    </row>
    <row r="337" spans="1:9" ht="31.5" x14ac:dyDescent="0.25">
      <c r="A337" s="106" t="s">
        <v>319</v>
      </c>
      <c r="B337" s="20" t="s">
        <v>33</v>
      </c>
      <c r="C337" s="20">
        <v>1780</v>
      </c>
      <c r="D337" s="20">
        <v>23</v>
      </c>
      <c r="E337" s="21"/>
      <c r="F337" s="22">
        <f t="shared" ref="F337:F346" si="17">SUM(E337*C337)</f>
        <v>0</v>
      </c>
      <c r="G337" s="23">
        <f t="shared" ref="G337:G346" si="18">SUM(E337*D337)</f>
        <v>0</v>
      </c>
      <c r="H337" s="1"/>
      <c r="I337" s="1"/>
    </row>
    <row r="338" spans="1:9" ht="31.5" x14ac:dyDescent="0.25">
      <c r="A338" s="106" t="s">
        <v>320</v>
      </c>
      <c r="B338" s="20" t="s">
        <v>33</v>
      </c>
      <c r="C338" s="20">
        <v>1670</v>
      </c>
      <c r="D338" s="20">
        <v>21</v>
      </c>
      <c r="E338" s="21"/>
      <c r="F338" s="22">
        <f t="shared" si="17"/>
        <v>0</v>
      </c>
      <c r="G338" s="23">
        <f t="shared" si="18"/>
        <v>0</v>
      </c>
      <c r="H338" s="1"/>
      <c r="I338" s="1"/>
    </row>
    <row r="339" spans="1:9" ht="15.75" x14ac:dyDescent="0.25">
      <c r="A339" s="106" t="s">
        <v>321</v>
      </c>
      <c r="B339" s="20" t="s">
        <v>33</v>
      </c>
      <c r="C339" s="20">
        <v>1410</v>
      </c>
      <c r="D339" s="20">
        <v>20</v>
      </c>
      <c r="E339" s="21"/>
      <c r="F339" s="22">
        <f t="shared" si="17"/>
        <v>0</v>
      </c>
      <c r="G339" s="23">
        <f t="shared" si="18"/>
        <v>0</v>
      </c>
      <c r="H339" s="1"/>
      <c r="I339" s="1"/>
    </row>
    <row r="340" spans="1:9" ht="31.5" x14ac:dyDescent="0.25">
      <c r="A340" s="106" t="s">
        <v>322</v>
      </c>
      <c r="B340" s="20" t="s">
        <v>33</v>
      </c>
      <c r="C340" s="20">
        <v>1365</v>
      </c>
      <c r="D340" s="20">
        <v>14</v>
      </c>
      <c r="E340" s="21"/>
      <c r="F340" s="22">
        <f t="shared" si="17"/>
        <v>0</v>
      </c>
      <c r="G340" s="23">
        <f t="shared" si="18"/>
        <v>0</v>
      </c>
      <c r="H340" s="1"/>
      <c r="I340" s="1"/>
    </row>
    <row r="341" spans="1:9" ht="31.5" x14ac:dyDescent="0.25">
      <c r="A341" s="106" t="s">
        <v>323</v>
      </c>
      <c r="B341" s="20" t="s">
        <v>33</v>
      </c>
      <c r="C341" s="20">
        <v>865</v>
      </c>
      <c r="D341" s="20">
        <v>13</v>
      </c>
      <c r="E341" s="21"/>
      <c r="F341" s="22">
        <f t="shared" si="17"/>
        <v>0</v>
      </c>
      <c r="G341" s="23">
        <f t="shared" si="18"/>
        <v>0</v>
      </c>
      <c r="H341" s="1"/>
      <c r="I341" s="1"/>
    </row>
    <row r="342" spans="1:9" ht="31.5" x14ac:dyDescent="0.25">
      <c r="A342" s="106" t="s">
        <v>324</v>
      </c>
      <c r="B342" s="20" t="s">
        <v>33</v>
      </c>
      <c r="C342" s="20">
        <v>2150</v>
      </c>
      <c r="D342" s="20">
        <v>31</v>
      </c>
      <c r="E342" s="21"/>
      <c r="F342" s="22">
        <f t="shared" si="17"/>
        <v>0</v>
      </c>
      <c r="G342" s="23">
        <f t="shared" si="18"/>
        <v>0</v>
      </c>
      <c r="H342" s="1"/>
      <c r="I342" s="1"/>
    </row>
    <row r="343" spans="1:9" ht="31.5" x14ac:dyDescent="0.25">
      <c r="A343" s="106" t="s">
        <v>325</v>
      </c>
      <c r="B343" s="20" t="s">
        <v>33</v>
      </c>
      <c r="C343" s="20">
        <v>1900</v>
      </c>
      <c r="D343" s="20">
        <v>28</v>
      </c>
      <c r="E343" s="21"/>
      <c r="F343" s="22">
        <f t="shared" si="17"/>
        <v>0</v>
      </c>
      <c r="G343" s="23">
        <f t="shared" si="18"/>
        <v>0</v>
      </c>
      <c r="H343" s="1"/>
      <c r="I343" s="1"/>
    </row>
    <row r="344" spans="1:9" ht="15.75" x14ac:dyDescent="0.25">
      <c r="A344" s="106" t="s">
        <v>326</v>
      </c>
      <c r="B344" s="20" t="s">
        <v>33</v>
      </c>
      <c r="C344" s="20">
        <v>1420</v>
      </c>
      <c r="D344" s="20">
        <v>21</v>
      </c>
      <c r="E344" s="21"/>
      <c r="F344" s="22">
        <f t="shared" si="17"/>
        <v>0</v>
      </c>
      <c r="G344" s="23">
        <f t="shared" si="18"/>
        <v>0</v>
      </c>
      <c r="H344" s="1"/>
      <c r="I344" s="1"/>
    </row>
    <row r="345" spans="1:9" ht="31.5" x14ac:dyDescent="0.25">
      <c r="A345" s="106" t="s">
        <v>327</v>
      </c>
      <c r="B345" s="20" t="s">
        <v>33</v>
      </c>
      <c r="C345" s="20">
        <v>1000</v>
      </c>
      <c r="D345" s="20">
        <v>13</v>
      </c>
      <c r="E345" s="21"/>
      <c r="F345" s="22">
        <f t="shared" si="17"/>
        <v>0</v>
      </c>
      <c r="G345" s="23">
        <f t="shared" si="18"/>
        <v>0</v>
      </c>
      <c r="H345" s="1"/>
      <c r="I345" s="1"/>
    </row>
    <row r="346" spans="1:9" ht="15.75" x14ac:dyDescent="0.25">
      <c r="A346" s="106" t="s">
        <v>328</v>
      </c>
      <c r="B346" s="20" t="s">
        <v>33</v>
      </c>
      <c r="C346" s="20">
        <v>1880</v>
      </c>
      <c r="D346" s="20">
        <v>13</v>
      </c>
      <c r="E346" s="21"/>
      <c r="F346" s="22">
        <f t="shared" si="17"/>
        <v>0</v>
      </c>
      <c r="G346" s="23">
        <f t="shared" si="18"/>
        <v>0</v>
      </c>
      <c r="H346" s="1"/>
      <c r="I346" s="1"/>
    </row>
    <row r="347" spans="1:9" ht="15.75" x14ac:dyDescent="0.25">
      <c r="A347" s="107" t="s">
        <v>329</v>
      </c>
      <c r="B347" s="94"/>
      <c r="C347" s="10"/>
      <c r="D347" s="10"/>
      <c r="E347" s="10"/>
      <c r="F347" s="10"/>
      <c r="G347" s="11"/>
      <c r="H347" s="1"/>
      <c r="I347" s="1"/>
    </row>
    <row r="348" spans="1:9" ht="15.75" x14ac:dyDescent="0.25">
      <c r="A348" s="106" t="s">
        <v>330</v>
      </c>
      <c r="B348" s="20" t="s">
        <v>33</v>
      </c>
      <c r="C348" s="20">
        <v>570</v>
      </c>
      <c r="D348" s="20">
        <v>1</v>
      </c>
      <c r="E348" s="21"/>
      <c r="F348" s="22">
        <f>SUM(E348*C348)</f>
        <v>0</v>
      </c>
      <c r="G348" s="23">
        <f>SUM(E348*D348)</f>
        <v>0</v>
      </c>
      <c r="H348" s="1"/>
      <c r="I348" s="1"/>
    </row>
    <row r="349" spans="1:9" ht="31.5" x14ac:dyDescent="0.25">
      <c r="A349" s="106" t="s">
        <v>331</v>
      </c>
      <c r="B349" s="20" t="s">
        <v>33</v>
      </c>
      <c r="C349" s="20">
        <v>1610</v>
      </c>
      <c r="D349" s="20">
        <v>14</v>
      </c>
      <c r="E349" s="21"/>
      <c r="F349" s="22">
        <f>SUM(E349*C349)</f>
        <v>0</v>
      </c>
      <c r="G349" s="23">
        <f>SUM(E349*D349)</f>
        <v>0</v>
      </c>
      <c r="H349" s="1"/>
      <c r="I349" s="1"/>
    </row>
    <row r="350" spans="1:9" ht="15.75" x14ac:dyDescent="0.25">
      <c r="A350" s="107" t="s">
        <v>249</v>
      </c>
      <c r="B350" s="94"/>
      <c r="C350" s="10"/>
      <c r="D350" s="10"/>
      <c r="E350" s="10"/>
      <c r="F350" s="10"/>
      <c r="G350" s="11"/>
      <c r="H350" s="1"/>
      <c r="I350" s="1"/>
    </row>
    <row r="351" spans="1:9" ht="15.75" x14ac:dyDescent="0.25">
      <c r="A351" s="106" t="s">
        <v>250</v>
      </c>
      <c r="B351" s="20" t="s">
        <v>33</v>
      </c>
      <c r="C351" s="20">
        <v>285</v>
      </c>
      <c r="D351" s="20">
        <v>2</v>
      </c>
      <c r="E351" s="21"/>
      <c r="F351" s="22">
        <f t="shared" ref="F351:F360" si="19">SUM(E351*C351)</f>
        <v>0</v>
      </c>
      <c r="G351" s="23">
        <f t="shared" ref="G351:G360" si="20">SUM(E351*D351)</f>
        <v>0</v>
      </c>
      <c r="H351" s="1"/>
      <c r="I351" s="1"/>
    </row>
    <row r="352" spans="1:9" ht="15.75" x14ac:dyDescent="0.25">
      <c r="A352" s="106" t="s">
        <v>251</v>
      </c>
      <c r="B352" s="20" t="s">
        <v>33</v>
      </c>
      <c r="C352" s="20">
        <v>540</v>
      </c>
      <c r="D352" s="20">
        <v>5</v>
      </c>
      <c r="E352" s="21"/>
      <c r="F352" s="22">
        <f t="shared" si="19"/>
        <v>0</v>
      </c>
      <c r="G352" s="23">
        <f t="shared" si="20"/>
        <v>0</v>
      </c>
      <c r="H352" s="1"/>
      <c r="I352" s="1"/>
    </row>
    <row r="353" spans="1:9" ht="15.75" x14ac:dyDescent="0.25">
      <c r="A353" s="106" t="s">
        <v>252</v>
      </c>
      <c r="B353" s="20" t="s">
        <v>33</v>
      </c>
      <c r="C353" s="20">
        <v>190</v>
      </c>
      <c r="D353" s="20">
        <v>1</v>
      </c>
      <c r="E353" s="21"/>
      <c r="F353" s="22">
        <f t="shared" si="19"/>
        <v>0</v>
      </c>
      <c r="G353" s="23">
        <f t="shared" si="20"/>
        <v>0</v>
      </c>
      <c r="H353" s="1"/>
      <c r="I353" s="1"/>
    </row>
    <row r="354" spans="1:9" ht="15.75" x14ac:dyDescent="0.25">
      <c r="A354" s="106" t="s">
        <v>332</v>
      </c>
      <c r="B354" s="20" t="s">
        <v>33</v>
      </c>
      <c r="C354" s="20">
        <v>285</v>
      </c>
      <c r="D354" s="20">
        <v>2</v>
      </c>
      <c r="E354" s="21"/>
      <c r="F354" s="22">
        <f t="shared" si="19"/>
        <v>0</v>
      </c>
      <c r="G354" s="23">
        <f t="shared" si="20"/>
        <v>0</v>
      </c>
      <c r="H354" s="1"/>
      <c r="I354" s="1"/>
    </row>
    <row r="355" spans="1:9" ht="15.75" x14ac:dyDescent="0.25">
      <c r="A355" s="106" t="s">
        <v>253</v>
      </c>
      <c r="B355" s="20" t="s">
        <v>33</v>
      </c>
      <c r="C355" s="20">
        <v>905</v>
      </c>
      <c r="D355" s="20">
        <v>3</v>
      </c>
      <c r="E355" s="21"/>
      <c r="F355" s="22">
        <f t="shared" si="19"/>
        <v>0</v>
      </c>
      <c r="G355" s="23">
        <f t="shared" si="20"/>
        <v>0</v>
      </c>
      <c r="H355" s="1"/>
      <c r="I355" s="1"/>
    </row>
    <row r="356" spans="1:9" ht="15.75" x14ac:dyDescent="0.25">
      <c r="A356" s="106" t="s">
        <v>333</v>
      </c>
      <c r="B356" s="20" t="s">
        <v>28</v>
      </c>
      <c r="C356" s="20">
        <v>535</v>
      </c>
      <c r="D356" s="20">
        <v>3</v>
      </c>
      <c r="E356" s="21"/>
      <c r="F356" s="22">
        <f t="shared" si="19"/>
        <v>0</v>
      </c>
      <c r="G356" s="23">
        <f t="shared" si="20"/>
        <v>0</v>
      </c>
      <c r="H356" s="1"/>
      <c r="I356" s="1"/>
    </row>
    <row r="357" spans="1:9" ht="15.75" x14ac:dyDescent="0.25">
      <c r="A357" s="106" t="s">
        <v>256</v>
      </c>
      <c r="B357" s="20" t="s">
        <v>33</v>
      </c>
      <c r="C357" s="20">
        <v>265</v>
      </c>
      <c r="D357" s="20">
        <v>1</v>
      </c>
      <c r="E357" s="21"/>
      <c r="F357" s="22">
        <f t="shared" si="19"/>
        <v>0</v>
      </c>
      <c r="G357" s="23">
        <f t="shared" si="20"/>
        <v>0</v>
      </c>
      <c r="H357" s="1"/>
      <c r="I357" s="1"/>
    </row>
    <row r="358" spans="1:9" ht="15.75" x14ac:dyDescent="0.25">
      <c r="A358" s="106" t="s">
        <v>257</v>
      </c>
      <c r="B358" s="20" t="s">
        <v>33</v>
      </c>
      <c r="C358" s="20">
        <v>965</v>
      </c>
      <c r="D358" s="20">
        <v>4</v>
      </c>
      <c r="E358" s="21"/>
      <c r="F358" s="22">
        <f t="shared" si="19"/>
        <v>0</v>
      </c>
      <c r="G358" s="23">
        <f t="shared" si="20"/>
        <v>0</v>
      </c>
      <c r="H358" s="1"/>
      <c r="I358" s="1"/>
    </row>
    <row r="359" spans="1:9" ht="15.75" x14ac:dyDescent="0.25">
      <c r="A359" s="106" t="s">
        <v>334</v>
      </c>
      <c r="B359" s="20" t="s">
        <v>33</v>
      </c>
      <c r="C359" s="20">
        <v>550</v>
      </c>
      <c r="D359" s="20">
        <v>4</v>
      </c>
      <c r="E359" s="21"/>
      <c r="F359" s="22">
        <f t="shared" si="19"/>
        <v>0</v>
      </c>
      <c r="G359" s="23">
        <f t="shared" si="20"/>
        <v>0</v>
      </c>
      <c r="H359" s="1"/>
      <c r="I359" s="1"/>
    </row>
    <row r="360" spans="1:9" ht="15.75" x14ac:dyDescent="0.25">
      <c r="A360" s="106" t="s">
        <v>335</v>
      </c>
      <c r="B360" s="20" t="s">
        <v>33</v>
      </c>
      <c r="C360" s="20">
        <v>440</v>
      </c>
      <c r="D360" s="20">
        <v>3</v>
      </c>
      <c r="E360" s="21"/>
      <c r="F360" s="22">
        <f t="shared" si="19"/>
        <v>0</v>
      </c>
      <c r="G360" s="23">
        <f t="shared" si="20"/>
        <v>0</v>
      </c>
      <c r="H360" s="1"/>
      <c r="I360" s="1"/>
    </row>
    <row r="361" spans="1:9" ht="15.75" x14ac:dyDescent="0.25">
      <c r="A361" s="107" t="s">
        <v>336</v>
      </c>
      <c r="B361" s="94"/>
      <c r="C361" s="10"/>
      <c r="D361" s="10"/>
      <c r="E361" s="10"/>
      <c r="F361" s="10"/>
      <c r="G361" s="11"/>
      <c r="H361" s="1"/>
      <c r="I361" s="1"/>
    </row>
    <row r="362" spans="1:9" ht="15.75" x14ac:dyDescent="0.25">
      <c r="A362" s="106" t="s">
        <v>337</v>
      </c>
      <c r="B362" s="20" t="s">
        <v>33</v>
      </c>
      <c r="C362" s="20">
        <v>185</v>
      </c>
      <c r="D362" s="20">
        <v>0</v>
      </c>
      <c r="E362" s="21"/>
      <c r="F362" s="22">
        <f>SUM(E362*C362)</f>
        <v>0</v>
      </c>
      <c r="G362" s="23">
        <f>SUM(E362*D362)</f>
        <v>0</v>
      </c>
      <c r="H362" s="1"/>
      <c r="I362" s="1"/>
    </row>
    <row r="363" spans="1:9" ht="15.75" x14ac:dyDescent="0.25">
      <c r="A363" s="106" t="s">
        <v>338</v>
      </c>
      <c r="B363" s="20" t="s">
        <v>33</v>
      </c>
      <c r="C363" s="20">
        <v>465</v>
      </c>
      <c r="D363" s="20">
        <v>1</v>
      </c>
      <c r="E363" s="21"/>
      <c r="F363" s="22">
        <f>SUM(E363*C363)</f>
        <v>0</v>
      </c>
      <c r="G363" s="121">
        <f>SUM(E363*D363)</f>
        <v>0</v>
      </c>
      <c r="H363" s="1"/>
      <c r="I363" s="1"/>
    </row>
    <row r="364" spans="1:9" ht="47.25" x14ac:dyDescent="0.25">
      <c r="A364" s="106" t="s">
        <v>339</v>
      </c>
      <c r="B364" s="20" t="s">
        <v>33</v>
      </c>
      <c r="C364" s="20">
        <v>230</v>
      </c>
      <c r="D364" s="20">
        <v>1</v>
      </c>
      <c r="E364" s="21"/>
      <c r="F364" s="22">
        <f>SUM(E364*C364)</f>
        <v>0</v>
      </c>
      <c r="G364" s="23">
        <f>SUM(E364*D364)</f>
        <v>0</v>
      </c>
      <c r="H364" s="1"/>
    </row>
    <row r="365" spans="1:9" ht="16.5" thickBot="1" x14ac:dyDescent="0.3">
      <c r="A365" s="108" t="s">
        <v>340</v>
      </c>
      <c r="B365" s="109"/>
      <c r="C365" s="36"/>
      <c r="D365" s="36"/>
      <c r="E365" s="36"/>
      <c r="F365" s="37">
        <f>SUM(F328:F364)</f>
        <v>0</v>
      </c>
      <c r="G365" s="120">
        <f>SUM(G328:G364)</f>
        <v>0</v>
      </c>
      <c r="H365" s="1"/>
    </row>
    <row r="366" spans="1:9" ht="15.75" x14ac:dyDescent="0.25">
      <c r="A366" s="39"/>
      <c r="B366" s="39"/>
      <c r="C366" s="39"/>
      <c r="D366" s="39"/>
      <c r="E366" s="39"/>
      <c r="F366" s="39"/>
      <c r="G366" s="40"/>
      <c r="H366" s="1"/>
    </row>
  </sheetData>
  <mergeCells count="39">
    <mergeCell ref="G246:G247"/>
    <mergeCell ref="A246:A247"/>
    <mergeCell ref="B246:B247"/>
    <mergeCell ref="C246:C247"/>
    <mergeCell ref="D246:D247"/>
    <mergeCell ref="E246:E247"/>
    <mergeCell ref="F246:F247"/>
    <mergeCell ref="F218:F219"/>
    <mergeCell ref="G218:G219"/>
    <mergeCell ref="G221:G222"/>
    <mergeCell ref="A227:A228"/>
    <mergeCell ref="B227:B228"/>
    <mergeCell ref="C227:C228"/>
    <mergeCell ref="D227:D228"/>
    <mergeCell ref="E227:E228"/>
    <mergeCell ref="F227:F228"/>
    <mergeCell ref="G227:G228"/>
    <mergeCell ref="A221:A222"/>
    <mergeCell ref="B221:B222"/>
    <mergeCell ref="C221:C222"/>
    <mergeCell ref="D221:D222"/>
    <mergeCell ref="E221:E222"/>
    <mergeCell ref="F221:F222"/>
    <mergeCell ref="A218:A219"/>
    <mergeCell ref="B218:B219"/>
    <mergeCell ref="C218:C219"/>
    <mergeCell ref="D218:D219"/>
    <mergeCell ref="E218:E219"/>
    <mergeCell ref="A1:G1"/>
    <mergeCell ref="C189:F189"/>
    <mergeCell ref="C197:F197"/>
    <mergeCell ref="A203:G206"/>
    <mergeCell ref="A216:A217"/>
    <mergeCell ref="B216:B217"/>
    <mergeCell ref="C216:C217"/>
    <mergeCell ref="D216:D217"/>
    <mergeCell ref="E216:E217"/>
    <mergeCell ref="F216:F217"/>
    <mergeCell ref="G216:G2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Kostregistreringsskema</vt:lpstr>
      <vt:lpstr>Patient 1</vt:lpstr>
      <vt:lpstr>Patient 2</vt:lpstr>
      <vt:lpstr>Patient 3</vt:lpstr>
      <vt:lpstr>Patient 4</vt:lpstr>
      <vt:lpstr>Patient 5</vt:lpstr>
      <vt:lpstr>Patient 6</vt:lpstr>
      <vt:lpstr>Patient 7</vt:lpstr>
      <vt:lpstr>Patient 8</vt:lpstr>
      <vt:lpstr>Patient 9</vt:lpstr>
      <vt:lpstr>Patient 10</vt:lpstr>
      <vt:lpstr>Patient 11</vt:lpstr>
      <vt:lpstr>Patient 12</vt:lpstr>
      <vt:lpstr>Patient 13</vt:lpstr>
      <vt:lpstr>Patient 14</vt:lpstr>
      <vt:lpstr>Patient 15</vt:lpstr>
      <vt:lpstr>Patient 16</vt:lpstr>
      <vt:lpstr>Patient 17</vt:lpstr>
      <vt:lpstr>Patient 18</vt:lpstr>
      <vt:lpstr>Patient 19</vt:lpstr>
      <vt:lpstr>Patient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Rytter</dc:creator>
  <cp:lastModifiedBy>Jens Kondrup</cp:lastModifiedBy>
  <dcterms:created xsi:type="dcterms:W3CDTF">2014-02-23T17:12:57Z</dcterms:created>
  <dcterms:modified xsi:type="dcterms:W3CDTF">2014-10-17T23:51:29Z</dcterms:modified>
</cp:coreProperties>
</file>